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Expenses" sheetId="1" state="visible" r:id="rId1"/>
    <sheet xmlns:r="http://schemas.openxmlformats.org/officeDocument/2006/relationships" name="Settings" sheetId="2" state="visible" r:id="rId2"/>
    <sheet xmlns:r="http://schemas.openxmlformats.org/officeDocument/2006/relationships" name="Summary" sheetId="3" state="visible" r:id="rId3"/>
  </sheets>
  <definedNames/>
  <calcPr calcId="124519" fullCalcOnLoad="1"/>
</workbook>
</file>

<file path=xl/styles.xml><?xml version="1.0" encoding="utf-8"?>
<styleSheet xmlns="http://schemas.openxmlformats.org/spreadsheetml/2006/main">
  <numFmts count="2">
    <numFmt numFmtId="164" formatCode="yyyy-mm-dd"/>
    <numFmt numFmtId="165" formatCode="DD/MM/YYYY"/>
  </numFmts>
  <fonts count="9">
    <font>
      <name val="Calibri"/>
      <family val="2"/>
      <color theme="1"/>
      <sz val="11"/>
      <scheme val="minor"/>
    </font>
    <font>
      <b val="1"/>
      <color rgb="0016304F"/>
      <sz val="18"/>
    </font>
    <font>
      <b val="1"/>
      <color rgb="0016304F"/>
    </font>
    <font>
      <i val="1"/>
      <color rgb="0064748B"/>
    </font>
    <font>
      <i val="1"/>
      <color rgb="0064748B"/>
      <sz val="9"/>
    </font>
    <font>
      <b val="1"/>
      <color rgb="00FFFFFF"/>
    </font>
    <font>
      <b val="1"/>
    </font>
    <font>
      <i val="1"/>
      <color rgb="00B91C1C"/>
    </font>
    <font>
      <i val="1"/>
      <color rgb="002A9D8F"/>
      <sz val="9"/>
    </font>
  </fonts>
  <fills count="4">
    <fill>
      <patternFill/>
    </fill>
    <fill>
      <patternFill patternType="gray125"/>
    </fill>
    <fill>
      <patternFill patternType="solid">
        <fgColor rgb="00FFF8E1"/>
      </patternFill>
    </fill>
    <fill>
      <patternFill patternType="solid">
        <fgColor rgb="0016304F"/>
      </patternFill>
    </fill>
  </fills>
  <borders count="2">
    <border>
      <left/>
      <right/>
      <top/>
      <bottom/>
      <diagonal/>
    </border>
    <border>
      <left style="thin">
        <color rgb="00CBD5E1"/>
      </left>
      <right style="thin">
        <color rgb="00CBD5E1"/>
      </right>
      <top style="thin">
        <color rgb="00CBD5E1"/>
      </top>
      <bottom style="thin">
        <color rgb="00CBD5E1"/>
      </bottom>
    </border>
  </borders>
  <cellStyleXfs count="1">
    <xf numFmtId="0" fontId="0" fillId="0" borderId="0"/>
  </cellStyleXfs>
  <cellXfs count="19">
    <xf numFmtId="0" fontId="0" fillId="0" borderId="0" pivotButton="0" quotePrefix="0" xfId="0"/>
    <xf numFmtId="0" fontId="1" fillId="0" borderId="0" pivotButton="0" quotePrefix="0" xfId="0"/>
    <xf numFmtId="0" fontId="4" fillId="0" borderId="0" pivotButton="0" quotePrefix="0" xfId="0"/>
    <xf numFmtId="0" fontId="2" fillId="0" borderId="0" pivotButton="0" quotePrefix="0" xfId="0"/>
    <xf numFmtId="4" fontId="2" fillId="0" borderId="0" pivotButton="0" quotePrefix="0" xfId="0"/>
    <xf numFmtId="0" fontId="5" fillId="3" borderId="0" applyAlignment="1" pivotButton="0" quotePrefix="0" xfId="0">
      <alignment vertical="center" wrapText="1"/>
    </xf>
    <xf numFmtId="165" fontId="0" fillId="2" borderId="0" pivotButton="0" quotePrefix="0" xfId="0"/>
    <xf numFmtId="0" fontId="0" fillId="2" borderId="0" pivotButton="0" quotePrefix="0" xfId="0"/>
    <xf numFmtId="4" fontId="0" fillId="2" borderId="0" pivotButton="0" quotePrefix="0" xfId="0"/>
    <xf numFmtId="9" fontId="0" fillId="2" borderId="0" pivotButton="0" quotePrefix="0" xfId="0"/>
    <xf numFmtId="4" fontId="0" fillId="0" borderId="0" pivotButton="0" quotePrefix="0" xfId="0"/>
    <xf numFmtId="0" fontId="0" fillId="2" borderId="1" pivotButton="0" quotePrefix="0" xfId="0"/>
    <xf numFmtId="0" fontId="3" fillId="0" borderId="0" pivotButton="0" quotePrefix="0" xfId="0"/>
    <xf numFmtId="0" fontId="4" fillId="0" borderId="0" applyAlignment="1" pivotButton="0" quotePrefix="0" xfId="0">
      <alignment wrapText="1"/>
    </xf>
    <xf numFmtId="0" fontId="5" fillId="3" borderId="0" pivotButton="0" quotePrefix="0" xfId="0"/>
    <xf numFmtId="0" fontId="6" fillId="0" borderId="0" pivotButton="0" quotePrefix="0" xfId="0"/>
    <xf numFmtId="4" fontId="6" fillId="0" borderId="0" pivotButton="0" quotePrefix="0" xfId="0"/>
    <xf numFmtId="0" fontId="7" fillId="0" borderId="0" pivotButton="0" quotePrefix="0" xfId="0"/>
    <xf numFmtId="0" fontId="8" fillId="0" borderId="0" pivotButton="0" quotePrefix="0" xfId="0"/>
  </cellXfs>
  <cellStyles count="1">
    <cellStyle name="Normal" xfId="0" builtinId="0" hidden="0"/>
  </cellStyles>
  <dxfs count="1">
    <dxf>
      <fill>
        <patternFill patternType="solid">
          <fgColor rgb="00FDE2E1"/>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05"/>
  <sheetViews>
    <sheetView workbookViewId="0">
      <pane ySplit="5" topLeftCell="A6" activePane="bottomLeft" state="frozen"/>
      <selection pane="bottomLeft" activeCell="A1" sqref="A1"/>
    </sheetView>
  </sheetViews>
  <sheetFormatPr baseColWidth="8" defaultRowHeight="15"/>
  <cols>
    <col width="12" customWidth="1" min="1" max="1"/>
    <col width="22" customWidth="1" min="2" max="2"/>
    <col width="30" customWidth="1" min="3" max="3"/>
    <col width="30" customWidth="1" min="4" max="4"/>
    <col width="14" customWidth="1" min="5" max="5"/>
    <col width="12" customWidth="1" min="6" max="6"/>
    <col width="9" customWidth="1" min="7" max="7"/>
    <col width="12" customWidth="1" min="8" max="8"/>
    <col width="12" customWidth="1" min="9" max="9"/>
    <col width="12" customWidth="1" min="10" max="10"/>
    <col width="14" customWidth="1" min="11" max="11"/>
    <col width="14" customWidth="1" min="12" max="12"/>
    <col width="12" customWidth="1" min="13" max="13"/>
    <col width="28" customWidth="1" min="14" max="14"/>
  </cols>
  <sheetData>
    <row r="1">
      <c r="A1" s="1" t="inlineStr">
        <is>
          <t>Business expenses</t>
        </is>
      </c>
    </row>
    <row r="2">
      <c r="A2" s="2" t="inlineStr">
        <is>
          <t>Enter the gross amount you paid and the VAT rate on the receipt. For reverse-charge purchases from other EU countries (e.g. software billed without VAT), enter rate 0% and account for the VAT in your VAT return.</t>
        </is>
      </c>
    </row>
    <row r="3">
      <c r="A3" s="3" t="inlineStr">
        <is>
          <t>Totals</t>
        </is>
      </c>
      <c r="F3" s="4">
        <f>SUM(F6:F305)</f>
        <v/>
      </c>
      <c r="H3" s="4">
        <f>SUM(H6:H305)</f>
        <v/>
      </c>
      <c r="I3" s="4">
        <f>SUM(I6:I305)</f>
        <v/>
      </c>
      <c r="K3" s="4">
        <f>SUM(K6:K305)</f>
        <v/>
      </c>
      <c r="L3" s="4">
        <f>SUM(L6:L305)</f>
        <v/>
      </c>
    </row>
    <row r="5" ht="30" customHeight="1">
      <c r="A5" s="5" t="inlineStr">
        <is>
          <t>Date</t>
        </is>
      </c>
      <c r="B5" s="5" t="inlineStr">
        <is>
          <t>Supplier</t>
        </is>
      </c>
      <c r="C5" s="5" t="inlineStr">
        <is>
          <t>Description</t>
        </is>
      </c>
      <c r="D5" s="5" t="inlineStr">
        <is>
          <t>Category</t>
        </is>
      </c>
      <c r="E5" s="5" t="inlineStr">
        <is>
          <t>Supplier country</t>
        </is>
      </c>
      <c r="F5" s="5" t="inlineStr">
        <is>
          <t>Gross paid</t>
        </is>
      </c>
      <c r="G5" s="5" t="inlineStr">
        <is>
          <t>VAT rate</t>
        </is>
      </c>
      <c r="H5" s="5" t="inlineStr">
        <is>
          <t>VAT in price</t>
        </is>
      </c>
      <c r="I5" s="5" t="inlineStr">
        <is>
          <t>Net</t>
        </is>
      </c>
      <c r="J5" s="5" t="inlineStr">
        <is>
          <t>Business use %</t>
        </is>
      </c>
      <c r="K5" s="5" t="inlineStr">
        <is>
          <t>Deductible (net)</t>
        </is>
      </c>
      <c r="L5" s="5" t="inlineStr">
        <is>
          <t>Reclaimable VAT</t>
        </is>
      </c>
      <c r="M5" s="5" t="inlineStr">
        <is>
          <t>Receipt kept?</t>
        </is>
      </c>
      <c r="N5" s="5" t="inlineStr">
        <is>
          <t>Notes</t>
        </is>
      </c>
    </row>
    <row r="6">
      <c r="A6" s="6" t="n">
        <v>46027</v>
      </c>
      <c r="B6" s="7" t="inlineStr">
        <is>
          <t>Example: Adobe</t>
        </is>
      </c>
      <c r="C6" s="7" t="inlineStr">
        <is>
          <t>Creative Cloud, January</t>
        </is>
      </c>
      <c r="D6" s="7" t="inlineStr">
        <is>
          <t>Software &amp; subscriptions</t>
        </is>
      </c>
      <c r="E6" s="7" t="inlineStr">
        <is>
          <t>IE</t>
        </is>
      </c>
      <c r="F6" s="8" t="n">
        <v>66.42</v>
      </c>
      <c r="G6" s="9" t="n">
        <v>0</v>
      </c>
      <c r="H6" s="10">
        <f>IF(F6="","",ROUND(F6-F6/(1+N(G6)),2))</f>
        <v/>
      </c>
      <c r="I6" s="10">
        <f>IF(F6="","",F6-H6)</f>
        <v/>
      </c>
      <c r="J6" s="9" t="n">
        <v>1</v>
      </c>
      <c r="K6" s="10">
        <f>IF(F6="","",ROUND(I6*IF(J6="",1,J6),2))</f>
        <v/>
      </c>
      <c r="L6" s="10">
        <f>IF(F6="","",IF(Settings!$B$4="Yes",ROUND(H6*IF(J6="",1,J6),2),0))</f>
        <v/>
      </c>
      <c r="M6" s="7" t="inlineStr">
        <is>
          <t>Yes</t>
        </is>
      </c>
      <c r="N6" s="7" t="inlineStr">
        <is>
          <t>Reverse charge: self-account VAT</t>
        </is>
      </c>
    </row>
    <row r="7">
      <c r="A7" s="6" t="n">
        <v>46034</v>
      </c>
      <c r="B7" s="7" t="inlineStr">
        <is>
          <t>Example: Electronics shop</t>
        </is>
      </c>
      <c r="C7" s="7" t="inlineStr">
        <is>
          <t>Laptop</t>
        </is>
      </c>
      <c r="D7" s="7" t="inlineStr">
        <is>
          <t>Hardware &amp; equipment</t>
        </is>
      </c>
      <c r="E7" s="7" t="inlineStr">
        <is>
          <t>CY</t>
        </is>
      </c>
      <c r="F7" s="8" t="n">
        <v>1416.1</v>
      </c>
      <c r="G7" s="9" t="n">
        <v>0.19</v>
      </c>
      <c r="H7" s="10">
        <f>IF(F7="","",ROUND(F7-F7/(1+N(G7)),2))</f>
        <v/>
      </c>
      <c r="I7" s="10">
        <f>IF(F7="","",F7-H7)</f>
        <v/>
      </c>
      <c r="J7" s="9" t="n">
        <v>1</v>
      </c>
      <c r="K7" s="10">
        <f>IF(F7="","",ROUND(I7*IF(J7="",1,J7),2))</f>
        <v/>
      </c>
      <c r="L7" s="10">
        <f>IF(F7="","",IF(Settings!$B$4="Yes",ROUND(H7*IF(J7="",1,J7),2),0))</f>
        <v/>
      </c>
      <c r="M7" s="7" t="inlineStr">
        <is>
          <t>Yes</t>
        </is>
      </c>
      <c r="N7" s="7" t="inlineStr"/>
    </row>
    <row r="8">
      <c r="A8" s="6" t="n">
        <v>46042</v>
      </c>
      <c r="B8" s="7" t="inlineStr">
        <is>
          <t>Example: Mobile operator</t>
        </is>
      </c>
      <c r="C8" s="7" t="inlineStr">
        <is>
          <t>Phone plan</t>
        </is>
      </c>
      <c r="D8" s="7" t="inlineStr">
        <is>
          <t>Phone &amp; internet</t>
        </is>
      </c>
      <c r="E8" s="7" t="inlineStr">
        <is>
          <t>CY</t>
        </is>
      </c>
      <c r="F8" s="8" t="n">
        <v>29.75</v>
      </c>
      <c r="G8" s="9" t="n">
        <v>0.19</v>
      </c>
      <c r="H8" s="10">
        <f>IF(F8="","",ROUND(F8-F8/(1+N(G8)),2))</f>
        <v/>
      </c>
      <c r="I8" s="10">
        <f>IF(F8="","",F8-H8)</f>
        <v/>
      </c>
      <c r="J8" s="9" t="n">
        <v>0.5</v>
      </c>
      <c r="K8" s="10">
        <f>IF(F8="","",ROUND(I8*IF(J8="",1,J8),2))</f>
        <v/>
      </c>
      <c r="L8" s="10">
        <f>IF(F8="","",IF(Settings!$B$4="Yes",ROUND(H8*IF(J8="",1,J8),2),0))</f>
        <v/>
      </c>
      <c r="M8" s="7" t="inlineStr">
        <is>
          <t>Yes</t>
        </is>
      </c>
      <c r="N8" s="7" t="inlineStr">
        <is>
          <t>Personal use 50%</t>
        </is>
      </c>
    </row>
    <row r="9">
      <c r="A9" s="6" t="n">
        <v>46056</v>
      </c>
      <c r="B9" s="7" t="inlineStr">
        <is>
          <t>Example: Coworking</t>
        </is>
      </c>
      <c r="C9" s="7" t="inlineStr">
        <is>
          <t>Hot desk, February</t>
        </is>
      </c>
      <c r="D9" s="7" t="inlineStr">
        <is>
          <t>Office &amp; coworking</t>
        </is>
      </c>
      <c r="E9" s="7" t="inlineStr">
        <is>
          <t>CY</t>
        </is>
      </c>
      <c r="F9" s="8" t="n">
        <v>178.5</v>
      </c>
      <c r="G9" s="9" t="n">
        <v>0.19</v>
      </c>
      <c r="H9" s="10">
        <f>IF(F9="","",ROUND(F9-F9/(1+N(G9)),2))</f>
        <v/>
      </c>
      <c r="I9" s="10">
        <f>IF(F9="","",F9-H9)</f>
        <v/>
      </c>
      <c r="J9" s="9" t="n">
        <v>1</v>
      </c>
      <c r="K9" s="10">
        <f>IF(F9="","",ROUND(I9*IF(J9="",1,J9),2))</f>
        <v/>
      </c>
      <c r="L9" s="10">
        <f>IF(F9="","",IF(Settings!$B$4="Yes",ROUND(H9*IF(J9="",1,J9),2),0))</f>
        <v/>
      </c>
      <c r="M9" s="7" t="inlineStr">
        <is>
          <t>Yes</t>
        </is>
      </c>
      <c r="N9" s="7" t="inlineStr"/>
    </row>
    <row r="10">
      <c r="A10" s="6" t="n">
        <v>46067</v>
      </c>
      <c r="B10" s="7" t="inlineStr">
        <is>
          <t>Example: Bank</t>
        </is>
      </c>
      <c r="C10" s="7" t="inlineStr">
        <is>
          <t>Card and transfer fees</t>
        </is>
      </c>
      <c r="D10" s="7" t="inlineStr">
        <is>
          <t>Bank &amp; payment fees</t>
        </is>
      </c>
      <c r="E10" s="7" t="inlineStr">
        <is>
          <t>CY</t>
        </is>
      </c>
      <c r="F10" s="8" t="n">
        <v>12</v>
      </c>
      <c r="G10" s="9" t="n">
        <v>0</v>
      </c>
      <c r="H10" s="10">
        <f>IF(F10="","",ROUND(F10-F10/(1+N(G10)),2))</f>
        <v/>
      </c>
      <c r="I10" s="10">
        <f>IF(F10="","",F10-H10)</f>
        <v/>
      </c>
      <c r="J10" s="9" t="n">
        <v>1</v>
      </c>
      <c r="K10" s="10">
        <f>IF(F10="","",ROUND(I10*IF(J10="",1,J10),2))</f>
        <v/>
      </c>
      <c r="L10" s="10">
        <f>IF(F10="","",IF(Settings!$B$4="Yes",ROUND(H10*IF(J10="",1,J10),2),0))</f>
        <v/>
      </c>
      <c r="M10" s="7" t="inlineStr">
        <is>
          <t>Yes</t>
        </is>
      </c>
      <c r="N10" s="7" t="inlineStr">
        <is>
          <t>Financial services: no VAT</t>
        </is>
      </c>
    </row>
    <row r="11">
      <c r="A11" s="6" t="n"/>
      <c r="B11" s="7" t="n"/>
      <c r="C11" s="7" t="n"/>
      <c r="D11" s="7" t="n"/>
      <c r="E11" s="7" t="n"/>
      <c r="F11" s="8" t="n"/>
      <c r="G11" s="9" t="n"/>
      <c r="H11" s="10">
        <f>IF(F11="","",ROUND(F11-F11/(1+N(G11)),2))</f>
        <v/>
      </c>
      <c r="I11" s="10">
        <f>IF(F11="","",F11-H11)</f>
        <v/>
      </c>
      <c r="J11" s="9" t="n"/>
      <c r="K11" s="10">
        <f>IF(F11="","",ROUND(I11*IF(J11="",1,J11),2))</f>
        <v/>
      </c>
      <c r="L11" s="10">
        <f>IF(F11="","",IF(Settings!$B$4="Yes",ROUND(H11*IF(J11="",1,J11),2),0))</f>
        <v/>
      </c>
      <c r="M11" s="7" t="n"/>
      <c r="N11" s="7" t="n"/>
    </row>
    <row r="12">
      <c r="A12" s="6" t="n"/>
      <c r="B12" s="7" t="n"/>
      <c r="C12" s="7" t="n"/>
      <c r="D12" s="7" t="n"/>
      <c r="E12" s="7" t="n"/>
      <c r="F12" s="8" t="n"/>
      <c r="G12" s="9" t="n"/>
      <c r="H12" s="10">
        <f>IF(F12="","",ROUND(F12-F12/(1+N(G12)),2))</f>
        <v/>
      </c>
      <c r="I12" s="10">
        <f>IF(F12="","",F12-H12)</f>
        <v/>
      </c>
      <c r="J12" s="9" t="n"/>
      <c r="K12" s="10">
        <f>IF(F12="","",ROUND(I12*IF(J12="",1,J12),2))</f>
        <v/>
      </c>
      <c r="L12" s="10">
        <f>IF(F12="","",IF(Settings!$B$4="Yes",ROUND(H12*IF(J12="",1,J12),2),0))</f>
        <v/>
      </c>
      <c r="M12" s="7" t="n"/>
      <c r="N12" s="7" t="n"/>
    </row>
    <row r="13">
      <c r="A13" s="6" t="n"/>
      <c r="B13" s="7" t="n"/>
      <c r="C13" s="7" t="n"/>
      <c r="D13" s="7" t="n"/>
      <c r="E13" s="7" t="n"/>
      <c r="F13" s="8" t="n"/>
      <c r="G13" s="9" t="n"/>
      <c r="H13" s="10">
        <f>IF(F13="","",ROUND(F13-F13/(1+N(G13)),2))</f>
        <v/>
      </c>
      <c r="I13" s="10">
        <f>IF(F13="","",F13-H13)</f>
        <v/>
      </c>
      <c r="J13" s="9" t="n"/>
      <c r="K13" s="10">
        <f>IF(F13="","",ROUND(I13*IF(J13="",1,J13),2))</f>
        <v/>
      </c>
      <c r="L13" s="10">
        <f>IF(F13="","",IF(Settings!$B$4="Yes",ROUND(H13*IF(J13="",1,J13),2),0))</f>
        <v/>
      </c>
      <c r="M13" s="7" t="n"/>
      <c r="N13" s="7" t="n"/>
    </row>
    <row r="14">
      <c r="A14" s="6" t="n"/>
      <c r="B14" s="7" t="n"/>
      <c r="C14" s="7" t="n"/>
      <c r="D14" s="7" t="n"/>
      <c r="E14" s="7" t="n"/>
      <c r="F14" s="8" t="n"/>
      <c r="G14" s="9" t="n"/>
      <c r="H14" s="10">
        <f>IF(F14="","",ROUND(F14-F14/(1+N(G14)),2))</f>
        <v/>
      </c>
      <c r="I14" s="10">
        <f>IF(F14="","",F14-H14)</f>
        <v/>
      </c>
      <c r="J14" s="9" t="n"/>
      <c r="K14" s="10">
        <f>IF(F14="","",ROUND(I14*IF(J14="",1,J14),2))</f>
        <v/>
      </c>
      <c r="L14" s="10">
        <f>IF(F14="","",IF(Settings!$B$4="Yes",ROUND(H14*IF(J14="",1,J14),2),0))</f>
        <v/>
      </c>
      <c r="M14" s="7" t="n"/>
      <c r="N14" s="7" t="n"/>
    </row>
    <row r="15">
      <c r="A15" s="6" t="n"/>
      <c r="B15" s="7" t="n"/>
      <c r="C15" s="7" t="n"/>
      <c r="D15" s="7" t="n"/>
      <c r="E15" s="7" t="n"/>
      <c r="F15" s="8" t="n"/>
      <c r="G15" s="9" t="n"/>
      <c r="H15" s="10">
        <f>IF(F15="","",ROUND(F15-F15/(1+N(G15)),2))</f>
        <v/>
      </c>
      <c r="I15" s="10">
        <f>IF(F15="","",F15-H15)</f>
        <v/>
      </c>
      <c r="J15" s="9" t="n"/>
      <c r="K15" s="10">
        <f>IF(F15="","",ROUND(I15*IF(J15="",1,J15),2))</f>
        <v/>
      </c>
      <c r="L15" s="10">
        <f>IF(F15="","",IF(Settings!$B$4="Yes",ROUND(H15*IF(J15="",1,J15),2),0))</f>
        <v/>
      </c>
      <c r="M15" s="7" t="n"/>
      <c r="N15" s="7" t="n"/>
    </row>
    <row r="16">
      <c r="A16" s="6" t="n"/>
      <c r="B16" s="7" t="n"/>
      <c r="C16" s="7" t="n"/>
      <c r="D16" s="7" t="n"/>
      <c r="E16" s="7" t="n"/>
      <c r="F16" s="8" t="n"/>
      <c r="G16" s="9" t="n"/>
      <c r="H16" s="10">
        <f>IF(F16="","",ROUND(F16-F16/(1+N(G16)),2))</f>
        <v/>
      </c>
      <c r="I16" s="10">
        <f>IF(F16="","",F16-H16)</f>
        <v/>
      </c>
      <c r="J16" s="9" t="n"/>
      <c r="K16" s="10">
        <f>IF(F16="","",ROUND(I16*IF(J16="",1,J16),2))</f>
        <v/>
      </c>
      <c r="L16" s="10">
        <f>IF(F16="","",IF(Settings!$B$4="Yes",ROUND(H16*IF(J16="",1,J16),2),0))</f>
        <v/>
      </c>
      <c r="M16" s="7" t="n"/>
      <c r="N16" s="7" t="n"/>
    </row>
    <row r="17">
      <c r="A17" s="6" t="n"/>
      <c r="B17" s="7" t="n"/>
      <c r="C17" s="7" t="n"/>
      <c r="D17" s="7" t="n"/>
      <c r="E17" s="7" t="n"/>
      <c r="F17" s="8" t="n"/>
      <c r="G17" s="9" t="n"/>
      <c r="H17" s="10">
        <f>IF(F17="","",ROUND(F17-F17/(1+N(G17)),2))</f>
        <v/>
      </c>
      <c r="I17" s="10">
        <f>IF(F17="","",F17-H17)</f>
        <v/>
      </c>
      <c r="J17" s="9" t="n"/>
      <c r="K17" s="10">
        <f>IF(F17="","",ROUND(I17*IF(J17="",1,J17),2))</f>
        <v/>
      </c>
      <c r="L17" s="10">
        <f>IF(F17="","",IF(Settings!$B$4="Yes",ROUND(H17*IF(J17="",1,J17),2),0))</f>
        <v/>
      </c>
      <c r="M17" s="7" t="n"/>
      <c r="N17" s="7" t="n"/>
    </row>
    <row r="18">
      <c r="A18" s="6" t="n"/>
      <c r="B18" s="7" t="n"/>
      <c r="C18" s="7" t="n"/>
      <c r="D18" s="7" t="n"/>
      <c r="E18" s="7" t="n"/>
      <c r="F18" s="8" t="n"/>
      <c r="G18" s="9" t="n"/>
      <c r="H18" s="10">
        <f>IF(F18="","",ROUND(F18-F18/(1+N(G18)),2))</f>
        <v/>
      </c>
      <c r="I18" s="10">
        <f>IF(F18="","",F18-H18)</f>
        <v/>
      </c>
      <c r="J18" s="9" t="n"/>
      <c r="K18" s="10">
        <f>IF(F18="","",ROUND(I18*IF(J18="",1,J18),2))</f>
        <v/>
      </c>
      <c r="L18" s="10">
        <f>IF(F18="","",IF(Settings!$B$4="Yes",ROUND(H18*IF(J18="",1,J18),2),0))</f>
        <v/>
      </c>
      <c r="M18" s="7" t="n"/>
      <c r="N18" s="7" t="n"/>
    </row>
    <row r="19">
      <c r="A19" s="6" t="n"/>
      <c r="B19" s="7" t="n"/>
      <c r="C19" s="7" t="n"/>
      <c r="D19" s="7" t="n"/>
      <c r="E19" s="7" t="n"/>
      <c r="F19" s="8" t="n"/>
      <c r="G19" s="9" t="n"/>
      <c r="H19" s="10">
        <f>IF(F19="","",ROUND(F19-F19/(1+N(G19)),2))</f>
        <v/>
      </c>
      <c r="I19" s="10">
        <f>IF(F19="","",F19-H19)</f>
        <v/>
      </c>
      <c r="J19" s="9" t="n"/>
      <c r="K19" s="10">
        <f>IF(F19="","",ROUND(I19*IF(J19="",1,J19),2))</f>
        <v/>
      </c>
      <c r="L19" s="10">
        <f>IF(F19="","",IF(Settings!$B$4="Yes",ROUND(H19*IF(J19="",1,J19),2),0))</f>
        <v/>
      </c>
      <c r="M19" s="7" t="n"/>
      <c r="N19" s="7" t="n"/>
    </row>
    <row r="20">
      <c r="A20" s="6" t="n"/>
      <c r="B20" s="7" t="n"/>
      <c r="C20" s="7" t="n"/>
      <c r="D20" s="7" t="n"/>
      <c r="E20" s="7" t="n"/>
      <c r="F20" s="8" t="n"/>
      <c r="G20" s="9" t="n"/>
      <c r="H20" s="10">
        <f>IF(F20="","",ROUND(F20-F20/(1+N(G20)),2))</f>
        <v/>
      </c>
      <c r="I20" s="10">
        <f>IF(F20="","",F20-H20)</f>
        <v/>
      </c>
      <c r="J20" s="9" t="n"/>
      <c r="K20" s="10">
        <f>IF(F20="","",ROUND(I20*IF(J20="",1,J20),2))</f>
        <v/>
      </c>
      <c r="L20" s="10">
        <f>IF(F20="","",IF(Settings!$B$4="Yes",ROUND(H20*IF(J20="",1,J20),2),0))</f>
        <v/>
      </c>
      <c r="M20" s="7" t="n"/>
      <c r="N20" s="7" t="n"/>
    </row>
    <row r="21">
      <c r="A21" s="6" t="n"/>
      <c r="B21" s="7" t="n"/>
      <c r="C21" s="7" t="n"/>
      <c r="D21" s="7" t="n"/>
      <c r="E21" s="7" t="n"/>
      <c r="F21" s="8" t="n"/>
      <c r="G21" s="9" t="n"/>
      <c r="H21" s="10">
        <f>IF(F21="","",ROUND(F21-F21/(1+N(G21)),2))</f>
        <v/>
      </c>
      <c r="I21" s="10">
        <f>IF(F21="","",F21-H21)</f>
        <v/>
      </c>
      <c r="J21" s="9" t="n"/>
      <c r="K21" s="10">
        <f>IF(F21="","",ROUND(I21*IF(J21="",1,J21),2))</f>
        <v/>
      </c>
      <c r="L21" s="10">
        <f>IF(F21="","",IF(Settings!$B$4="Yes",ROUND(H21*IF(J21="",1,J21),2),0))</f>
        <v/>
      </c>
      <c r="M21" s="7" t="n"/>
      <c r="N21" s="7" t="n"/>
    </row>
    <row r="22">
      <c r="A22" s="6" t="n"/>
      <c r="B22" s="7" t="n"/>
      <c r="C22" s="7" t="n"/>
      <c r="D22" s="7" t="n"/>
      <c r="E22" s="7" t="n"/>
      <c r="F22" s="8" t="n"/>
      <c r="G22" s="9" t="n"/>
      <c r="H22" s="10">
        <f>IF(F22="","",ROUND(F22-F22/(1+N(G22)),2))</f>
        <v/>
      </c>
      <c r="I22" s="10">
        <f>IF(F22="","",F22-H22)</f>
        <v/>
      </c>
      <c r="J22" s="9" t="n"/>
      <c r="K22" s="10">
        <f>IF(F22="","",ROUND(I22*IF(J22="",1,J22),2))</f>
        <v/>
      </c>
      <c r="L22" s="10">
        <f>IF(F22="","",IF(Settings!$B$4="Yes",ROUND(H22*IF(J22="",1,J22),2),0))</f>
        <v/>
      </c>
      <c r="M22" s="7" t="n"/>
      <c r="N22" s="7" t="n"/>
    </row>
    <row r="23">
      <c r="A23" s="6" t="n"/>
      <c r="B23" s="7" t="n"/>
      <c r="C23" s="7" t="n"/>
      <c r="D23" s="7" t="n"/>
      <c r="E23" s="7" t="n"/>
      <c r="F23" s="8" t="n"/>
      <c r="G23" s="9" t="n"/>
      <c r="H23" s="10">
        <f>IF(F23="","",ROUND(F23-F23/(1+N(G23)),2))</f>
        <v/>
      </c>
      <c r="I23" s="10">
        <f>IF(F23="","",F23-H23)</f>
        <v/>
      </c>
      <c r="J23" s="9" t="n"/>
      <c r="K23" s="10">
        <f>IF(F23="","",ROUND(I23*IF(J23="",1,J23),2))</f>
        <v/>
      </c>
      <c r="L23" s="10">
        <f>IF(F23="","",IF(Settings!$B$4="Yes",ROUND(H23*IF(J23="",1,J23),2),0))</f>
        <v/>
      </c>
      <c r="M23" s="7" t="n"/>
      <c r="N23" s="7" t="n"/>
    </row>
    <row r="24">
      <c r="A24" s="6" t="n"/>
      <c r="B24" s="7" t="n"/>
      <c r="C24" s="7" t="n"/>
      <c r="D24" s="7" t="n"/>
      <c r="E24" s="7" t="n"/>
      <c r="F24" s="8" t="n"/>
      <c r="G24" s="9" t="n"/>
      <c r="H24" s="10">
        <f>IF(F24="","",ROUND(F24-F24/(1+N(G24)),2))</f>
        <v/>
      </c>
      <c r="I24" s="10">
        <f>IF(F24="","",F24-H24)</f>
        <v/>
      </c>
      <c r="J24" s="9" t="n"/>
      <c r="K24" s="10">
        <f>IF(F24="","",ROUND(I24*IF(J24="",1,J24),2))</f>
        <v/>
      </c>
      <c r="L24" s="10">
        <f>IF(F24="","",IF(Settings!$B$4="Yes",ROUND(H24*IF(J24="",1,J24),2),0))</f>
        <v/>
      </c>
      <c r="M24" s="7" t="n"/>
      <c r="N24" s="7" t="n"/>
    </row>
    <row r="25">
      <c r="A25" s="6" t="n"/>
      <c r="B25" s="7" t="n"/>
      <c r="C25" s="7" t="n"/>
      <c r="D25" s="7" t="n"/>
      <c r="E25" s="7" t="n"/>
      <c r="F25" s="8" t="n"/>
      <c r="G25" s="9" t="n"/>
      <c r="H25" s="10">
        <f>IF(F25="","",ROUND(F25-F25/(1+N(G25)),2))</f>
        <v/>
      </c>
      <c r="I25" s="10">
        <f>IF(F25="","",F25-H25)</f>
        <v/>
      </c>
      <c r="J25" s="9" t="n"/>
      <c r="K25" s="10">
        <f>IF(F25="","",ROUND(I25*IF(J25="",1,J25),2))</f>
        <v/>
      </c>
      <c r="L25" s="10">
        <f>IF(F25="","",IF(Settings!$B$4="Yes",ROUND(H25*IF(J25="",1,J25),2),0))</f>
        <v/>
      </c>
      <c r="M25" s="7" t="n"/>
      <c r="N25" s="7" t="n"/>
    </row>
    <row r="26">
      <c r="A26" s="6" t="n"/>
      <c r="B26" s="7" t="n"/>
      <c r="C26" s="7" t="n"/>
      <c r="D26" s="7" t="n"/>
      <c r="E26" s="7" t="n"/>
      <c r="F26" s="8" t="n"/>
      <c r="G26" s="9" t="n"/>
      <c r="H26" s="10">
        <f>IF(F26="","",ROUND(F26-F26/(1+N(G26)),2))</f>
        <v/>
      </c>
      <c r="I26" s="10">
        <f>IF(F26="","",F26-H26)</f>
        <v/>
      </c>
      <c r="J26" s="9" t="n"/>
      <c r="K26" s="10">
        <f>IF(F26="","",ROUND(I26*IF(J26="",1,J26),2))</f>
        <v/>
      </c>
      <c r="L26" s="10">
        <f>IF(F26="","",IF(Settings!$B$4="Yes",ROUND(H26*IF(J26="",1,J26),2),0))</f>
        <v/>
      </c>
      <c r="M26" s="7" t="n"/>
      <c r="N26" s="7" t="n"/>
    </row>
    <row r="27">
      <c r="A27" s="6" t="n"/>
      <c r="B27" s="7" t="n"/>
      <c r="C27" s="7" t="n"/>
      <c r="D27" s="7" t="n"/>
      <c r="E27" s="7" t="n"/>
      <c r="F27" s="8" t="n"/>
      <c r="G27" s="9" t="n"/>
      <c r="H27" s="10">
        <f>IF(F27="","",ROUND(F27-F27/(1+N(G27)),2))</f>
        <v/>
      </c>
      <c r="I27" s="10">
        <f>IF(F27="","",F27-H27)</f>
        <v/>
      </c>
      <c r="J27" s="9" t="n"/>
      <c r="K27" s="10">
        <f>IF(F27="","",ROUND(I27*IF(J27="",1,J27),2))</f>
        <v/>
      </c>
      <c r="L27" s="10">
        <f>IF(F27="","",IF(Settings!$B$4="Yes",ROUND(H27*IF(J27="",1,J27),2),0))</f>
        <v/>
      </c>
      <c r="M27" s="7" t="n"/>
      <c r="N27" s="7" t="n"/>
    </row>
    <row r="28">
      <c r="A28" s="6" t="n"/>
      <c r="B28" s="7" t="n"/>
      <c r="C28" s="7" t="n"/>
      <c r="D28" s="7" t="n"/>
      <c r="E28" s="7" t="n"/>
      <c r="F28" s="8" t="n"/>
      <c r="G28" s="9" t="n"/>
      <c r="H28" s="10">
        <f>IF(F28="","",ROUND(F28-F28/(1+N(G28)),2))</f>
        <v/>
      </c>
      <c r="I28" s="10">
        <f>IF(F28="","",F28-H28)</f>
        <v/>
      </c>
      <c r="J28" s="9" t="n"/>
      <c r="K28" s="10">
        <f>IF(F28="","",ROUND(I28*IF(J28="",1,J28),2))</f>
        <v/>
      </c>
      <c r="L28" s="10">
        <f>IF(F28="","",IF(Settings!$B$4="Yes",ROUND(H28*IF(J28="",1,J28),2),0))</f>
        <v/>
      </c>
      <c r="M28" s="7" t="n"/>
      <c r="N28" s="7" t="n"/>
    </row>
    <row r="29">
      <c r="A29" s="6" t="n"/>
      <c r="B29" s="7" t="n"/>
      <c r="C29" s="7" t="n"/>
      <c r="D29" s="7" t="n"/>
      <c r="E29" s="7" t="n"/>
      <c r="F29" s="8" t="n"/>
      <c r="G29" s="9" t="n"/>
      <c r="H29" s="10">
        <f>IF(F29="","",ROUND(F29-F29/(1+N(G29)),2))</f>
        <v/>
      </c>
      <c r="I29" s="10">
        <f>IF(F29="","",F29-H29)</f>
        <v/>
      </c>
      <c r="J29" s="9" t="n"/>
      <c r="K29" s="10">
        <f>IF(F29="","",ROUND(I29*IF(J29="",1,J29),2))</f>
        <v/>
      </c>
      <c r="L29" s="10">
        <f>IF(F29="","",IF(Settings!$B$4="Yes",ROUND(H29*IF(J29="",1,J29),2),0))</f>
        <v/>
      </c>
      <c r="M29" s="7" t="n"/>
      <c r="N29" s="7" t="n"/>
    </row>
    <row r="30">
      <c r="A30" s="6" t="n"/>
      <c r="B30" s="7" t="n"/>
      <c r="C30" s="7" t="n"/>
      <c r="D30" s="7" t="n"/>
      <c r="E30" s="7" t="n"/>
      <c r="F30" s="8" t="n"/>
      <c r="G30" s="9" t="n"/>
      <c r="H30" s="10">
        <f>IF(F30="","",ROUND(F30-F30/(1+N(G30)),2))</f>
        <v/>
      </c>
      <c r="I30" s="10">
        <f>IF(F30="","",F30-H30)</f>
        <v/>
      </c>
      <c r="J30" s="9" t="n"/>
      <c r="K30" s="10">
        <f>IF(F30="","",ROUND(I30*IF(J30="",1,J30),2))</f>
        <v/>
      </c>
      <c r="L30" s="10">
        <f>IF(F30="","",IF(Settings!$B$4="Yes",ROUND(H30*IF(J30="",1,J30),2),0))</f>
        <v/>
      </c>
      <c r="M30" s="7" t="n"/>
      <c r="N30" s="7" t="n"/>
    </row>
    <row r="31">
      <c r="A31" s="6" t="n"/>
      <c r="B31" s="7" t="n"/>
      <c r="C31" s="7" t="n"/>
      <c r="D31" s="7" t="n"/>
      <c r="E31" s="7" t="n"/>
      <c r="F31" s="8" t="n"/>
      <c r="G31" s="9" t="n"/>
      <c r="H31" s="10">
        <f>IF(F31="","",ROUND(F31-F31/(1+N(G31)),2))</f>
        <v/>
      </c>
      <c r="I31" s="10">
        <f>IF(F31="","",F31-H31)</f>
        <v/>
      </c>
      <c r="J31" s="9" t="n"/>
      <c r="K31" s="10">
        <f>IF(F31="","",ROUND(I31*IF(J31="",1,J31),2))</f>
        <v/>
      </c>
      <c r="L31" s="10">
        <f>IF(F31="","",IF(Settings!$B$4="Yes",ROUND(H31*IF(J31="",1,J31),2),0))</f>
        <v/>
      </c>
      <c r="M31" s="7" t="n"/>
      <c r="N31" s="7" t="n"/>
    </row>
    <row r="32">
      <c r="A32" s="6" t="n"/>
      <c r="B32" s="7" t="n"/>
      <c r="C32" s="7" t="n"/>
      <c r="D32" s="7" t="n"/>
      <c r="E32" s="7" t="n"/>
      <c r="F32" s="8" t="n"/>
      <c r="G32" s="9" t="n"/>
      <c r="H32" s="10">
        <f>IF(F32="","",ROUND(F32-F32/(1+N(G32)),2))</f>
        <v/>
      </c>
      <c r="I32" s="10">
        <f>IF(F32="","",F32-H32)</f>
        <v/>
      </c>
      <c r="J32" s="9" t="n"/>
      <c r="K32" s="10">
        <f>IF(F32="","",ROUND(I32*IF(J32="",1,J32),2))</f>
        <v/>
      </c>
      <c r="L32" s="10">
        <f>IF(F32="","",IF(Settings!$B$4="Yes",ROUND(H32*IF(J32="",1,J32),2),0))</f>
        <v/>
      </c>
      <c r="M32" s="7" t="n"/>
      <c r="N32" s="7" t="n"/>
    </row>
    <row r="33">
      <c r="A33" s="6" t="n"/>
      <c r="B33" s="7" t="n"/>
      <c r="C33" s="7" t="n"/>
      <c r="D33" s="7" t="n"/>
      <c r="E33" s="7" t="n"/>
      <c r="F33" s="8" t="n"/>
      <c r="G33" s="9" t="n"/>
      <c r="H33" s="10">
        <f>IF(F33="","",ROUND(F33-F33/(1+N(G33)),2))</f>
        <v/>
      </c>
      <c r="I33" s="10">
        <f>IF(F33="","",F33-H33)</f>
        <v/>
      </c>
      <c r="J33" s="9" t="n"/>
      <c r="K33" s="10">
        <f>IF(F33="","",ROUND(I33*IF(J33="",1,J33),2))</f>
        <v/>
      </c>
      <c r="L33" s="10">
        <f>IF(F33="","",IF(Settings!$B$4="Yes",ROUND(H33*IF(J33="",1,J33),2),0))</f>
        <v/>
      </c>
      <c r="M33" s="7" t="n"/>
      <c r="N33" s="7" t="n"/>
    </row>
    <row r="34">
      <c r="A34" s="6" t="n"/>
      <c r="B34" s="7" t="n"/>
      <c r="C34" s="7" t="n"/>
      <c r="D34" s="7" t="n"/>
      <c r="E34" s="7" t="n"/>
      <c r="F34" s="8" t="n"/>
      <c r="G34" s="9" t="n"/>
      <c r="H34" s="10">
        <f>IF(F34="","",ROUND(F34-F34/(1+N(G34)),2))</f>
        <v/>
      </c>
      <c r="I34" s="10">
        <f>IF(F34="","",F34-H34)</f>
        <v/>
      </c>
      <c r="J34" s="9" t="n"/>
      <c r="K34" s="10">
        <f>IF(F34="","",ROUND(I34*IF(J34="",1,J34),2))</f>
        <v/>
      </c>
      <c r="L34" s="10">
        <f>IF(F34="","",IF(Settings!$B$4="Yes",ROUND(H34*IF(J34="",1,J34),2),0))</f>
        <v/>
      </c>
      <c r="M34" s="7" t="n"/>
      <c r="N34" s="7" t="n"/>
    </row>
    <row r="35">
      <c r="A35" s="6" t="n"/>
      <c r="B35" s="7" t="n"/>
      <c r="C35" s="7" t="n"/>
      <c r="D35" s="7" t="n"/>
      <c r="E35" s="7" t="n"/>
      <c r="F35" s="8" t="n"/>
      <c r="G35" s="9" t="n"/>
      <c r="H35" s="10">
        <f>IF(F35="","",ROUND(F35-F35/(1+N(G35)),2))</f>
        <v/>
      </c>
      <c r="I35" s="10">
        <f>IF(F35="","",F35-H35)</f>
        <v/>
      </c>
      <c r="J35" s="9" t="n"/>
      <c r="K35" s="10">
        <f>IF(F35="","",ROUND(I35*IF(J35="",1,J35),2))</f>
        <v/>
      </c>
      <c r="L35" s="10">
        <f>IF(F35="","",IF(Settings!$B$4="Yes",ROUND(H35*IF(J35="",1,J35),2),0))</f>
        <v/>
      </c>
      <c r="M35" s="7" t="n"/>
      <c r="N35" s="7" t="n"/>
    </row>
    <row r="36">
      <c r="A36" s="6" t="n"/>
      <c r="B36" s="7" t="n"/>
      <c r="C36" s="7" t="n"/>
      <c r="D36" s="7" t="n"/>
      <c r="E36" s="7" t="n"/>
      <c r="F36" s="8" t="n"/>
      <c r="G36" s="9" t="n"/>
      <c r="H36" s="10">
        <f>IF(F36="","",ROUND(F36-F36/(1+N(G36)),2))</f>
        <v/>
      </c>
      <c r="I36" s="10">
        <f>IF(F36="","",F36-H36)</f>
        <v/>
      </c>
      <c r="J36" s="9" t="n"/>
      <c r="K36" s="10">
        <f>IF(F36="","",ROUND(I36*IF(J36="",1,J36),2))</f>
        <v/>
      </c>
      <c r="L36" s="10">
        <f>IF(F36="","",IF(Settings!$B$4="Yes",ROUND(H36*IF(J36="",1,J36),2),0))</f>
        <v/>
      </c>
      <c r="M36" s="7" t="n"/>
      <c r="N36" s="7" t="n"/>
    </row>
    <row r="37">
      <c r="A37" s="6" t="n"/>
      <c r="B37" s="7" t="n"/>
      <c r="C37" s="7" t="n"/>
      <c r="D37" s="7" t="n"/>
      <c r="E37" s="7" t="n"/>
      <c r="F37" s="8" t="n"/>
      <c r="G37" s="9" t="n"/>
      <c r="H37" s="10">
        <f>IF(F37="","",ROUND(F37-F37/(1+N(G37)),2))</f>
        <v/>
      </c>
      <c r="I37" s="10">
        <f>IF(F37="","",F37-H37)</f>
        <v/>
      </c>
      <c r="J37" s="9" t="n"/>
      <c r="K37" s="10">
        <f>IF(F37="","",ROUND(I37*IF(J37="",1,J37),2))</f>
        <v/>
      </c>
      <c r="L37" s="10">
        <f>IF(F37="","",IF(Settings!$B$4="Yes",ROUND(H37*IF(J37="",1,J37),2),0))</f>
        <v/>
      </c>
      <c r="M37" s="7" t="n"/>
      <c r="N37" s="7" t="n"/>
    </row>
    <row r="38">
      <c r="A38" s="6" t="n"/>
      <c r="B38" s="7" t="n"/>
      <c r="C38" s="7" t="n"/>
      <c r="D38" s="7" t="n"/>
      <c r="E38" s="7" t="n"/>
      <c r="F38" s="8" t="n"/>
      <c r="G38" s="9" t="n"/>
      <c r="H38" s="10">
        <f>IF(F38="","",ROUND(F38-F38/(1+N(G38)),2))</f>
        <v/>
      </c>
      <c r="I38" s="10">
        <f>IF(F38="","",F38-H38)</f>
        <v/>
      </c>
      <c r="J38" s="9" t="n"/>
      <c r="K38" s="10">
        <f>IF(F38="","",ROUND(I38*IF(J38="",1,J38),2))</f>
        <v/>
      </c>
      <c r="L38" s="10">
        <f>IF(F38="","",IF(Settings!$B$4="Yes",ROUND(H38*IF(J38="",1,J38),2),0))</f>
        <v/>
      </c>
      <c r="M38" s="7" t="n"/>
      <c r="N38" s="7" t="n"/>
    </row>
    <row r="39">
      <c r="A39" s="6" t="n"/>
      <c r="B39" s="7" t="n"/>
      <c r="C39" s="7" t="n"/>
      <c r="D39" s="7" t="n"/>
      <c r="E39" s="7" t="n"/>
      <c r="F39" s="8" t="n"/>
      <c r="G39" s="9" t="n"/>
      <c r="H39" s="10">
        <f>IF(F39="","",ROUND(F39-F39/(1+N(G39)),2))</f>
        <v/>
      </c>
      <c r="I39" s="10">
        <f>IF(F39="","",F39-H39)</f>
        <v/>
      </c>
      <c r="J39" s="9" t="n"/>
      <c r="K39" s="10">
        <f>IF(F39="","",ROUND(I39*IF(J39="",1,J39),2))</f>
        <v/>
      </c>
      <c r="L39" s="10">
        <f>IF(F39="","",IF(Settings!$B$4="Yes",ROUND(H39*IF(J39="",1,J39),2),0))</f>
        <v/>
      </c>
      <c r="M39" s="7" t="n"/>
      <c r="N39" s="7" t="n"/>
    </row>
    <row r="40">
      <c r="A40" s="6" t="n"/>
      <c r="B40" s="7" t="n"/>
      <c r="C40" s="7" t="n"/>
      <c r="D40" s="7" t="n"/>
      <c r="E40" s="7" t="n"/>
      <c r="F40" s="8" t="n"/>
      <c r="G40" s="9" t="n"/>
      <c r="H40" s="10">
        <f>IF(F40="","",ROUND(F40-F40/(1+N(G40)),2))</f>
        <v/>
      </c>
      <c r="I40" s="10">
        <f>IF(F40="","",F40-H40)</f>
        <v/>
      </c>
      <c r="J40" s="9" t="n"/>
      <c r="K40" s="10">
        <f>IF(F40="","",ROUND(I40*IF(J40="",1,J40),2))</f>
        <v/>
      </c>
      <c r="L40" s="10">
        <f>IF(F40="","",IF(Settings!$B$4="Yes",ROUND(H40*IF(J40="",1,J40),2),0))</f>
        <v/>
      </c>
      <c r="M40" s="7" t="n"/>
      <c r="N40" s="7" t="n"/>
    </row>
    <row r="41">
      <c r="A41" s="6" t="n"/>
      <c r="B41" s="7" t="n"/>
      <c r="C41" s="7" t="n"/>
      <c r="D41" s="7" t="n"/>
      <c r="E41" s="7" t="n"/>
      <c r="F41" s="8" t="n"/>
      <c r="G41" s="9" t="n"/>
      <c r="H41" s="10">
        <f>IF(F41="","",ROUND(F41-F41/(1+N(G41)),2))</f>
        <v/>
      </c>
      <c r="I41" s="10">
        <f>IF(F41="","",F41-H41)</f>
        <v/>
      </c>
      <c r="J41" s="9" t="n"/>
      <c r="K41" s="10">
        <f>IF(F41="","",ROUND(I41*IF(J41="",1,J41),2))</f>
        <v/>
      </c>
      <c r="L41" s="10">
        <f>IF(F41="","",IF(Settings!$B$4="Yes",ROUND(H41*IF(J41="",1,J41),2),0))</f>
        <v/>
      </c>
      <c r="M41" s="7" t="n"/>
      <c r="N41" s="7" t="n"/>
    </row>
    <row r="42">
      <c r="A42" s="6" t="n"/>
      <c r="B42" s="7" t="n"/>
      <c r="C42" s="7" t="n"/>
      <c r="D42" s="7" t="n"/>
      <c r="E42" s="7" t="n"/>
      <c r="F42" s="8" t="n"/>
      <c r="G42" s="9" t="n"/>
      <c r="H42" s="10">
        <f>IF(F42="","",ROUND(F42-F42/(1+N(G42)),2))</f>
        <v/>
      </c>
      <c r="I42" s="10">
        <f>IF(F42="","",F42-H42)</f>
        <v/>
      </c>
      <c r="J42" s="9" t="n"/>
      <c r="K42" s="10">
        <f>IF(F42="","",ROUND(I42*IF(J42="",1,J42),2))</f>
        <v/>
      </c>
      <c r="L42" s="10">
        <f>IF(F42="","",IF(Settings!$B$4="Yes",ROUND(H42*IF(J42="",1,J42),2),0))</f>
        <v/>
      </c>
      <c r="M42" s="7" t="n"/>
      <c r="N42" s="7" t="n"/>
    </row>
    <row r="43">
      <c r="A43" s="6" t="n"/>
      <c r="B43" s="7" t="n"/>
      <c r="C43" s="7" t="n"/>
      <c r="D43" s="7" t="n"/>
      <c r="E43" s="7" t="n"/>
      <c r="F43" s="8" t="n"/>
      <c r="G43" s="9" t="n"/>
      <c r="H43" s="10">
        <f>IF(F43="","",ROUND(F43-F43/(1+N(G43)),2))</f>
        <v/>
      </c>
      <c r="I43" s="10">
        <f>IF(F43="","",F43-H43)</f>
        <v/>
      </c>
      <c r="J43" s="9" t="n"/>
      <c r="K43" s="10">
        <f>IF(F43="","",ROUND(I43*IF(J43="",1,J43),2))</f>
        <v/>
      </c>
      <c r="L43" s="10">
        <f>IF(F43="","",IF(Settings!$B$4="Yes",ROUND(H43*IF(J43="",1,J43),2),0))</f>
        <v/>
      </c>
      <c r="M43" s="7" t="n"/>
      <c r="N43" s="7" t="n"/>
    </row>
    <row r="44">
      <c r="A44" s="6" t="n"/>
      <c r="B44" s="7" t="n"/>
      <c r="C44" s="7" t="n"/>
      <c r="D44" s="7" t="n"/>
      <c r="E44" s="7" t="n"/>
      <c r="F44" s="8" t="n"/>
      <c r="G44" s="9" t="n"/>
      <c r="H44" s="10">
        <f>IF(F44="","",ROUND(F44-F44/(1+N(G44)),2))</f>
        <v/>
      </c>
      <c r="I44" s="10">
        <f>IF(F44="","",F44-H44)</f>
        <v/>
      </c>
      <c r="J44" s="9" t="n"/>
      <c r="K44" s="10">
        <f>IF(F44="","",ROUND(I44*IF(J44="",1,J44),2))</f>
        <v/>
      </c>
      <c r="L44" s="10">
        <f>IF(F44="","",IF(Settings!$B$4="Yes",ROUND(H44*IF(J44="",1,J44),2),0))</f>
        <v/>
      </c>
      <c r="M44" s="7" t="n"/>
      <c r="N44" s="7" t="n"/>
    </row>
    <row r="45">
      <c r="A45" s="6" t="n"/>
      <c r="B45" s="7" t="n"/>
      <c r="C45" s="7" t="n"/>
      <c r="D45" s="7" t="n"/>
      <c r="E45" s="7" t="n"/>
      <c r="F45" s="8" t="n"/>
      <c r="G45" s="9" t="n"/>
      <c r="H45" s="10">
        <f>IF(F45="","",ROUND(F45-F45/(1+N(G45)),2))</f>
        <v/>
      </c>
      <c r="I45" s="10">
        <f>IF(F45="","",F45-H45)</f>
        <v/>
      </c>
      <c r="J45" s="9" t="n"/>
      <c r="K45" s="10">
        <f>IF(F45="","",ROUND(I45*IF(J45="",1,J45),2))</f>
        <v/>
      </c>
      <c r="L45" s="10">
        <f>IF(F45="","",IF(Settings!$B$4="Yes",ROUND(H45*IF(J45="",1,J45),2),0))</f>
        <v/>
      </c>
      <c r="M45" s="7" t="n"/>
      <c r="N45" s="7" t="n"/>
    </row>
    <row r="46">
      <c r="A46" s="6" t="n"/>
      <c r="B46" s="7" t="n"/>
      <c r="C46" s="7" t="n"/>
      <c r="D46" s="7" t="n"/>
      <c r="E46" s="7" t="n"/>
      <c r="F46" s="8" t="n"/>
      <c r="G46" s="9" t="n"/>
      <c r="H46" s="10">
        <f>IF(F46="","",ROUND(F46-F46/(1+N(G46)),2))</f>
        <v/>
      </c>
      <c r="I46" s="10">
        <f>IF(F46="","",F46-H46)</f>
        <v/>
      </c>
      <c r="J46" s="9" t="n"/>
      <c r="K46" s="10">
        <f>IF(F46="","",ROUND(I46*IF(J46="",1,J46),2))</f>
        <v/>
      </c>
      <c r="L46" s="10">
        <f>IF(F46="","",IF(Settings!$B$4="Yes",ROUND(H46*IF(J46="",1,J46),2),0))</f>
        <v/>
      </c>
      <c r="M46" s="7" t="n"/>
      <c r="N46" s="7" t="n"/>
    </row>
    <row r="47">
      <c r="A47" s="6" t="n"/>
      <c r="B47" s="7" t="n"/>
      <c r="C47" s="7" t="n"/>
      <c r="D47" s="7" t="n"/>
      <c r="E47" s="7" t="n"/>
      <c r="F47" s="8" t="n"/>
      <c r="G47" s="9" t="n"/>
      <c r="H47" s="10">
        <f>IF(F47="","",ROUND(F47-F47/(1+N(G47)),2))</f>
        <v/>
      </c>
      <c r="I47" s="10">
        <f>IF(F47="","",F47-H47)</f>
        <v/>
      </c>
      <c r="J47" s="9" t="n"/>
      <c r="K47" s="10">
        <f>IF(F47="","",ROUND(I47*IF(J47="",1,J47),2))</f>
        <v/>
      </c>
      <c r="L47" s="10">
        <f>IF(F47="","",IF(Settings!$B$4="Yes",ROUND(H47*IF(J47="",1,J47),2),0))</f>
        <v/>
      </c>
      <c r="M47" s="7" t="n"/>
      <c r="N47" s="7" t="n"/>
    </row>
    <row r="48">
      <c r="A48" s="6" t="n"/>
      <c r="B48" s="7" t="n"/>
      <c r="C48" s="7" t="n"/>
      <c r="D48" s="7" t="n"/>
      <c r="E48" s="7" t="n"/>
      <c r="F48" s="8" t="n"/>
      <c r="G48" s="9" t="n"/>
      <c r="H48" s="10">
        <f>IF(F48="","",ROUND(F48-F48/(1+N(G48)),2))</f>
        <v/>
      </c>
      <c r="I48" s="10">
        <f>IF(F48="","",F48-H48)</f>
        <v/>
      </c>
      <c r="J48" s="9" t="n"/>
      <c r="K48" s="10">
        <f>IF(F48="","",ROUND(I48*IF(J48="",1,J48),2))</f>
        <v/>
      </c>
      <c r="L48" s="10">
        <f>IF(F48="","",IF(Settings!$B$4="Yes",ROUND(H48*IF(J48="",1,J48),2),0))</f>
        <v/>
      </c>
      <c r="M48" s="7" t="n"/>
      <c r="N48" s="7" t="n"/>
    </row>
    <row r="49">
      <c r="A49" s="6" t="n"/>
      <c r="B49" s="7" t="n"/>
      <c r="C49" s="7" t="n"/>
      <c r="D49" s="7" t="n"/>
      <c r="E49" s="7" t="n"/>
      <c r="F49" s="8" t="n"/>
      <c r="G49" s="9" t="n"/>
      <c r="H49" s="10">
        <f>IF(F49="","",ROUND(F49-F49/(1+N(G49)),2))</f>
        <v/>
      </c>
      <c r="I49" s="10">
        <f>IF(F49="","",F49-H49)</f>
        <v/>
      </c>
      <c r="J49" s="9" t="n"/>
      <c r="K49" s="10">
        <f>IF(F49="","",ROUND(I49*IF(J49="",1,J49),2))</f>
        <v/>
      </c>
      <c r="L49" s="10">
        <f>IF(F49="","",IF(Settings!$B$4="Yes",ROUND(H49*IF(J49="",1,J49),2),0))</f>
        <v/>
      </c>
      <c r="M49" s="7" t="n"/>
      <c r="N49" s="7" t="n"/>
    </row>
    <row r="50">
      <c r="A50" s="6" t="n"/>
      <c r="B50" s="7" t="n"/>
      <c r="C50" s="7" t="n"/>
      <c r="D50" s="7" t="n"/>
      <c r="E50" s="7" t="n"/>
      <c r="F50" s="8" t="n"/>
      <c r="G50" s="9" t="n"/>
      <c r="H50" s="10">
        <f>IF(F50="","",ROUND(F50-F50/(1+N(G50)),2))</f>
        <v/>
      </c>
      <c r="I50" s="10">
        <f>IF(F50="","",F50-H50)</f>
        <v/>
      </c>
      <c r="J50" s="9" t="n"/>
      <c r="K50" s="10">
        <f>IF(F50="","",ROUND(I50*IF(J50="",1,J50),2))</f>
        <v/>
      </c>
      <c r="L50" s="10">
        <f>IF(F50="","",IF(Settings!$B$4="Yes",ROUND(H50*IF(J50="",1,J50),2),0))</f>
        <v/>
      </c>
      <c r="M50" s="7" t="n"/>
      <c r="N50" s="7" t="n"/>
    </row>
    <row r="51">
      <c r="A51" s="6" t="n"/>
      <c r="B51" s="7" t="n"/>
      <c r="C51" s="7" t="n"/>
      <c r="D51" s="7" t="n"/>
      <c r="E51" s="7" t="n"/>
      <c r="F51" s="8" t="n"/>
      <c r="G51" s="9" t="n"/>
      <c r="H51" s="10">
        <f>IF(F51="","",ROUND(F51-F51/(1+N(G51)),2))</f>
        <v/>
      </c>
      <c r="I51" s="10">
        <f>IF(F51="","",F51-H51)</f>
        <v/>
      </c>
      <c r="J51" s="9" t="n"/>
      <c r="K51" s="10">
        <f>IF(F51="","",ROUND(I51*IF(J51="",1,J51),2))</f>
        <v/>
      </c>
      <c r="L51" s="10">
        <f>IF(F51="","",IF(Settings!$B$4="Yes",ROUND(H51*IF(J51="",1,J51),2),0))</f>
        <v/>
      </c>
      <c r="M51" s="7" t="n"/>
      <c r="N51" s="7" t="n"/>
    </row>
    <row r="52">
      <c r="A52" s="6" t="n"/>
      <c r="B52" s="7" t="n"/>
      <c r="C52" s="7" t="n"/>
      <c r="D52" s="7" t="n"/>
      <c r="E52" s="7" t="n"/>
      <c r="F52" s="8" t="n"/>
      <c r="G52" s="9" t="n"/>
      <c r="H52" s="10">
        <f>IF(F52="","",ROUND(F52-F52/(1+N(G52)),2))</f>
        <v/>
      </c>
      <c r="I52" s="10">
        <f>IF(F52="","",F52-H52)</f>
        <v/>
      </c>
      <c r="J52" s="9" t="n"/>
      <c r="K52" s="10">
        <f>IF(F52="","",ROUND(I52*IF(J52="",1,J52),2))</f>
        <v/>
      </c>
      <c r="L52" s="10">
        <f>IF(F52="","",IF(Settings!$B$4="Yes",ROUND(H52*IF(J52="",1,J52),2),0))</f>
        <v/>
      </c>
      <c r="M52" s="7" t="n"/>
      <c r="N52" s="7" t="n"/>
    </row>
    <row r="53">
      <c r="A53" s="6" t="n"/>
      <c r="B53" s="7" t="n"/>
      <c r="C53" s="7" t="n"/>
      <c r="D53" s="7" t="n"/>
      <c r="E53" s="7" t="n"/>
      <c r="F53" s="8" t="n"/>
      <c r="G53" s="9" t="n"/>
      <c r="H53" s="10">
        <f>IF(F53="","",ROUND(F53-F53/(1+N(G53)),2))</f>
        <v/>
      </c>
      <c r="I53" s="10">
        <f>IF(F53="","",F53-H53)</f>
        <v/>
      </c>
      <c r="J53" s="9" t="n"/>
      <c r="K53" s="10">
        <f>IF(F53="","",ROUND(I53*IF(J53="",1,J53),2))</f>
        <v/>
      </c>
      <c r="L53" s="10">
        <f>IF(F53="","",IF(Settings!$B$4="Yes",ROUND(H53*IF(J53="",1,J53),2),0))</f>
        <v/>
      </c>
      <c r="M53" s="7" t="n"/>
      <c r="N53" s="7" t="n"/>
    </row>
    <row r="54">
      <c r="A54" s="6" t="n"/>
      <c r="B54" s="7" t="n"/>
      <c r="C54" s="7" t="n"/>
      <c r="D54" s="7" t="n"/>
      <c r="E54" s="7" t="n"/>
      <c r="F54" s="8" t="n"/>
      <c r="G54" s="9" t="n"/>
      <c r="H54" s="10">
        <f>IF(F54="","",ROUND(F54-F54/(1+N(G54)),2))</f>
        <v/>
      </c>
      <c r="I54" s="10">
        <f>IF(F54="","",F54-H54)</f>
        <v/>
      </c>
      <c r="J54" s="9" t="n"/>
      <c r="K54" s="10">
        <f>IF(F54="","",ROUND(I54*IF(J54="",1,J54),2))</f>
        <v/>
      </c>
      <c r="L54" s="10">
        <f>IF(F54="","",IF(Settings!$B$4="Yes",ROUND(H54*IF(J54="",1,J54),2),0))</f>
        <v/>
      </c>
      <c r="M54" s="7" t="n"/>
      <c r="N54" s="7" t="n"/>
    </row>
    <row r="55">
      <c r="A55" s="6" t="n"/>
      <c r="B55" s="7" t="n"/>
      <c r="C55" s="7" t="n"/>
      <c r="D55" s="7" t="n"/>
      <c r="E55" s="7" t="n"/>
      <c r="F55" s="8" t="n"/>
      <c r="G55" s="9" t="n"/>
      <c r="H55" s="10">
        <f>IF(F55="","",ROUND(F55-F55/(1+N(G55)),2))</f>
        <v/>
      </c>
      <c r="I55" s="10">
        <f>IF(F55="","",F55-H55)</f>
        <v/>
      </c>
      <c r="J55" s="9" t="n"/>
      <c r="K55" s="10">
        <f>IF(F55="","",ROUND(I55*IF(J55="",1,J55),2))</f>
        <v/>
      </c>
      <c r="L55" s="10">
        <f>IF(F55="","",IF(Settings!$B$4="Yes",ROUND(H55*IF(J55="",1,J55),2),0))</f>
        <v/>
      </c>
      <c r="M55" s="7" t="n"/>
      <c r="N55" s="7" t="n"/>
    </row>
    <row r="56">
      <c r="A56" s="6" t="n"/>
      <c r="B56" s="7" t="n"/>
      <c r="C56" s="7" t="n"/>
      <c r="D56" s="7" t="n"/>
      <c r="E56" s="7" t="n"/>
      <c r="F56" s="8" t="n"/>
      <c r="G56" s="9" t="n"/>
      <c r="H56" s="10">
        <f>IF(F56="","",ROUND(F56-F56/(1+N(G56)),2))</f>
        <v/>
      </c>
      <c r="I56" s="10">
        <f>IF(F56="","",F56-H56)</f>
        <v/>
      </c>
      <c r="J56" s="9" t="n"/>
      <c r="K56" s="10">
        <f>IF(F56="","",ROUND(I56*IF(J56="",1,J56),2))</f>
        <v/>
      </c>
      <c r="L56" s="10">
        <f>IF(F56="","",IF(Settings!$B$4="Yes",ROUND(H56*IF(J56="",1,J56),2),0))</f>
        <v/>
      </c>
      <c r="M56" s="7" t="n"/>
      <c r="N56" s="7" t="n"/>
    </row>
    <row r="57">
      <c r="A57" s="6" t="n"/>
      <c r="B57" s="7" t="n"/>
      <c r="C57" s="7" t="n"/>
      <c r="D57" s="7" t="n"/>
      <c r="E57" s="7" t="n"/>
      <c r="F57" s="8" t="n"/>
      <c r="G57" s="9" t="n"/>
      <c r="H57" s="10">
        <f>IF(F57="","",ROUND(F57-F57/(1+N(G57)),2))</f>
        <v/>
      </c>
      <c r="I57" s="10">
        <f>IF(F57="","",F57-H57)</f>
        <v/>
      </c>
      <c r="J57" s="9" t="n"/>
      <c r="K57" s="10">
        <f>IF(F57="","",ROUND(I57*IF(J57="",1,J57),2))</f>
        <v/>
      </c>
      <c r="L57" s="10">
        <f>IF(F57="","",IF(Settings!$B$4="Yes",ROUND(H57*IF(J57="",1,J57),2),0))</f>
        <v/>
      </c>
      <c r="M57" s="7" t="n"/>
      <c r="N57" s="7" t="n"/>
    </row>
    <row r="58">
      <c r="A58" s="6" t="n"/>
      <c r="B58" s="7" t="n"/>
      <c r="C58" s="7" t="n"/>
      <c r="D58" s="7" t="n"/>
      <c r="E58" s="7" t="n"/>
      <c r="F58" s="8" t="n"/>
      <c r="G58" s="9" t="n"/>
      <c r="H58" s="10">
        <f>IF(F58="","",ROUND(F58-F58/(1+N(G58)),2))</f>
        <v/>
      </c>
      <c r="I58" s="10">
        <f>IF(F58="","",F58-H58)</f>
        <v/>
      </c>
      <c r="J58" s="9" t="n"/>
      <c r="K58" s="10">
        <f>IF(F58="","",ROUND(I58*IF(J58="",1,J58),2))</f>
        <v/>
      </c>
      <c r="L58" s="10">
        <f>IF(F58="","",IF(Settings!$B$4="Yes",ROUND(H58*IF(J58="",1,J58),2),0))</f>
        <v/>
      </c>
      <c r="M58" s="7" t="n"/>
      <c r="N58" s="7" t="n"/>
    </row>
    <row r="59">
      <c r="A59" s="6" t="n"/>
      <c r="B59" s="7" t="n"/>
      <c r="C59" s="7" t="n"/>
      <c r="D59" s="7" t="n"/>
      <c r="E59" s="7" t="n"/>
      <c r="F59" s="8" t="n"/>
      <c r="G59" s="9" t="n"/>
      <c r="H59" s="10">
        <f>IF(F59="","",ROUND(F59-F59/(1+N(G59)),2))</f>
        <v/>
      </c>
      <c r="I59" s="10">
        <f>IF(F59="","",F59-H59)</f>
        <v/>
      </c>
      <c r="J59" s="9" t="n"/>
      <c r="K59" s="10">
        <f>IF(F59="","",ROUND(I59*IF(J59="",1,J59),2))</f>
        <v/>
      </c>
      <c r="L59" s="10">
        <f>IF(F59="","",IF(Settings!$B$4="Yes",ROUND(H59*IF(J59="",1,J59),2),0))</f>
        <v/>
      </c>
      <c r="M59" s="7" t="n"/>
      <c r="N59" s="7" t="n"/>
    </row>
    <row r="60">
      <c r="A60" s="6" t="n"/>
      <c r="B60" s="7" t="n"/>
      <c r="C60" s="7" t="n"/>
      <c r="D60" s="7" t="n"/>
      <c r="E60" s="7" t="n"/>
      <c r="F60" s="8" t="n"/>
      <c r="G60" s="9" t="n"/>
      <c r="H60" s="10">
        <f>IF(F60="","",ROUND(F60-F60/(1+N(G60)),2))</f>
        <v/>
      </c>
      <c r="I60" s="10">
        <f>IF(F60="","",F60-H60)</f>
        <v/>
      </c>
      <c r="J60" s="9" t="n"/>
      <c r="K60" s="10">
        <f>IF(F60="","",ROUND(I60*IF(J60="",1,J60),2))</f>
        <v/>
      </c>
      <c r="L60" s="10">
        <f>IF(F60="","",IF(Settings!$B$4="Yes",ROUND(H60*IF(J60="",1,J60),2),0))</f>
        <v/>
      </c>
      <c r="M60" s="7" t="n"/>
      <c r="N60" s="7" t="n"/>
    </row>
    <row r="61">
      <c r="A61" s="6" t="n"/>
      <c r="B61" s="7" t="n"/>
      <c r="C61" s="7" t="n"/>
      <c r="D61" s="7" t="n"/>
      <c r="E61" s="7" t="n"/>
      <c r="F61" s="8" t="n"/>
      <c r="G61" s="9" t="n"/>
      <c r="H61" s="10">
        <f>IF(F61="","",ROUND(F61-F61/(1+N(G61)),2))</f>
        <v/>
      </c>
      <c r="I61" s="10">
        <f>IF(F61="","",F61-H61)</f>
        <v/>
      </c>
      <c r="J61" s="9" t="n"/>
      <c r="K61" s="10">
        <f>IF(F61="","",ROUND(I61*IF(J61="",1,J61),2))</f>
        <v/>
      </c>
      <c r="L61" s="10">
        <f>IF(F61="","",IF(Settings!$B$4="Yes",ROUND(H61*IF(J61="",1,J61),2),0))</f>
        <v/>
      </c>
      <c r="M61" s="7" t="n"/>
      <c r="N61" s="7" t="n"/>
    </row>
    <row r="62">
      <c r="A62" s="6" t="n"/>
      <c r="B62" s="7" t="n"/>
      <c r="C62" s="7" t="n"/>
      <c r="D62" s="7" t="n"/>
      <c r="E62" s="7" t="n"/>
      <c r="F62" s="8" t="n"/>
      <c r="G62" s="9" t="n"/>
      <c r="H62" s="10">
        <f>IF(F62="","",ROUND(F62-F62/(1+N(G62)),2))</f>
        <v/>
      </c>
      <c r="I62" s="10">
        <f>IF(F62="","",F62-H62)</f>
        <v/>
      </c>
      <c r="J62" s="9" t="n"/>
      <c r="K62" s="10">
        <f>IF(F62="","",ROUND(I62*IF(J62="",1,J62),2))</f>
        <v/>
      </c>
      <c r="L62" s="10">
        <f>IF(F62="","",IF(Settings!$B$4="Yes",ROUND(H62*IF(J62="",1,J62),2),0))</f>
        <v/>
      </c>
      <c r="M62" s="7" t="n"/>
      <c r="N62" s="7" t="n"/>
    </row>
    <row r="63">
      <c r="A63" s="6" t="n"/>
      <c r="B63" s="7" t="n"/>
      <c r="C63" s="7" t="n"/>
      <c r="D63" s="7" t="n"/>
      <c r="E63" s="7" t="n"/>
      <c r="F63" s="8" t="n"/>
      <c r="G63" s="9" t="n"/>
      <c r="H63" s="10">
        <f>IF(F63="","",ROUND(F63-F63/(1+N(G63)),2))</f>
        <v/>
      </c>
      <c r="I63" s="10">
        <f>IF(F63="","",F63-H63)</f>
        <v/>
      </c>
      <c r="J63" s="9" t="n"/>
      <c r="K63" s="10">
        <f>IF(F63="","",ROUND(I63*IF(J63="",1,J63),2))</f>
        <v/>
      </c>
      <c r="L63" s="10">
        <f>IF(F63="","",IF(Settings!$B$4="Yes",ROUND(H63*IF(J63="",1,J63),2),0))</f>
        <v/>
      </c>
      <c r="M63" s="7" t="n"/>
      <c r="N63" s="7" t="n"/>
    </row>
    <row r="64">
      <c r="A64" s="6" t="n"/>
      <c r="B64" s="7" t="n"/>
      <c r="C64" s="7" t="n"/>
      <c r="D64" s="7" t="n"/>
      <c r="E64" s="7" t="n"/>
      <c r="F64" s="8" t="n"/>
      <c r="G64" s="9" t="n"/>
      <c r="H64" s="10">
        <f>IF(F64="","",ROUND(F64-F64/(1+N(G64)),2))</f>
        <v/>
      </c>
      <c r="I64" s="10">
        <f>IF(F64="","",F64-H64)</f>
        <v/>
      </c>
      <c r="J64" s="9" t="n"/>
      <c r="K64" s="10">
        <f>IF(F64="","",ROUND(I64*IF(J64="",1,J64),2))</f>
        <v/>
      </c>
      <c r="L64" s="10">
        <f>IF(F64="","",IF(Settings!$B$4="Yes",ROUND(H64*IF(J64="",1,J64),2),0))</f>
        <v/>
      </c>
      <c r="M64" s="7" t="n"/>
      <c r="N64" s="7" t="n"/>
    </row>
    <row r="65">
      <c r="A65" s="6" t="n"/>
      <c r="B65" s="7" t="n"/>
      <c r="C65" s="7" t="n"/>
      <c r="D65" s="7" t="n"/>
      <c r="E65" s="7" t="n"/>
      <c r="F65" s="8" t="n"/>
      <c r="G65" s="9" t="n"/>
      <c r="H65" s="10">
        <f>IF(F65="","",ROUND(F65-F65/(1+N(G65)),2))</f>
        <v/>
      </c>
      <c r="I65" s="10">
        <f>IF(F65="","",F65-H65)</f>
        <v/>
      </c>
      <c r="J65" s="9" t="n"/>
      <c r="K65" s="10">
        <f>IF(F65="","",ROUND(I65*IF(J65="",1,J65),2))</f>
        <v/>
      </c>
      <c r="L65" s="10">
        <f>IF(F65="","",IF(Settings!$B$4="Yes",ROUND(H65*IF(J65="",1,J65),2),0))</f>
        <v/>
      </c>
      <c r="M65" s="7" t="n"/>
      <c r="N65" s="7" t="n"/>
    </row>
    <row r="66">
      <c r="A66" s="6" t="n"/>
      <c r="B66" s="7" t="n"/>
      <c r="C66" s="7" t="n"/>
      <c r="D66" s="7" t="n"/>
      <c r="E66" s="7" t="n"/>
      <c r="F66" s="8" t="n"/>
      <c r="G66" s="9" t="n"/>
      <c r="H66" s="10">
        <f>IF(F66="","",ROUND(F66-F66/(1+N(G66)),2))</f>
        <v/>
      </c>
      <c r="I66" s="10">
        <f>IF(F66="","",F66-H66)</f>
        <v/>
      </c>
      <c r="J66" s="9" t="n"/>
      <c r="K66" s="10">
        <f>IF(F66="","",ROUND(I66*IF(J66="",1,J66),2))</f>
        <v/>
      </c>
      <c r="L66" s="10">
        <f>IF(F66="","",IF(Settings!$B$4="Yes",ROUND(H66*IF(J66="",1,J66),2),0))</f>
        <v/>
      </c>
      <c r="M66" s="7" t="n"/>
      <c r="N66" s="7" t="n"/>
    </row>
    <row r="67">
      <c r="A67" s="6" t="n"/>
      <c r="B67" s="7" t="n"/>
      <c r="C67" s="7" t="n"/>
      <c r="D67" s="7" t="n"/>
      <c r="E67" s="7" t="n"/>
      <c r="F67" s="8" t="n"/>
      <c r="G67" s="9" t="n"/>
      <c r="H67" s="10">
        <f>IF(F67="","",ROUND(F67-F67/(1+N(G67)),2))</f>
        <v/>
      </c>
      <c r="I67" s="10">
        <f>IF(F67="","",F67-H67)</f>
        <v/>
      </c>
      <c r="J67" s="9" t="n"/>
      <c r="K67" s="10">
        <f>IF(F67="","",ROUND(I67*IF(J67="",1,J67),2))</f>
        <v/>
      </c>
      <c r="L67" s="10">
        <f>IF(F67="","",IF(Settings!$B$4="Yes",ROUND(H67*IF(J67="",1,J67),2),0))</f>
        <v/>
      </c>
      <c r="M67" s="7" t="n"/>
      <c r="N67" s="7" t="n"/>
    </row>
    <row r="68">
      <c r="A68" s="6" t="n"/>
      <c r="B68" s="7" t="n"/>
      <c r="C68" s="7" t="n"/>
      <c r="D68" s="7" t="n"/>
      <c r="E68" s="7" t="n"/>
      <c r="F68" s="8" t="n"/>
      <c r="G68" s="9" t="n"/>
      <c r="H68" s="10">
        <f>IF(F68="","",ROUND(F68-F68/(1+N(G68)),2))</f>
        <v/>
      </c>
      <c r="I68" s="10">
        <f>IF(F68="","",F68-H68)</f>
        <v/>
      </c>
      <c r="J68" s="9" t="n"/>
      <c r="K68" s="10">
        <f>IF(F68="","",ROUND(I68*IF(J68="",1,J68),2))</f>
        <v/>
      </c>
      <c r="L68" s="10">
        <f>IF(F68="","",IF(Settings!$B$4="Yes",ROUND(H68*IF(J68="",1,J68),2),0))</f>
        <v/>
      </c>
      <c r="M68" s="7" t="n"/>
      <c r="N68" s="7" t="n"/>
    </row>
    <row r="69">
      <c r="A69" s="6" t="n"/>
      <c r="B69" s="7" t="n"/>
      <c r="C69" s="7" t="n"/>
      <c r="D69" s="7" t="n"/>
      <c r="E69" s="7" t="n"/>
      <c r="F69" s="8" t="n"/>
      <c r="G69" s="9" t="n"/>
      <c r="H69" s="10">
        <f>IF(F69="","",ROUND(F69-F69/(1+N(G69)),2))</f>
        <v/>
      </c>
      <c r="I69" s="10">
        <f>IF(F69="","",F69-H69)</f>
        <v/>
      </c>
      <c r="J69" s="9" t="n"/>
      <c r="K69" s="10">
        <f>IF(F69="","",ROUND(I69*IF(J69="",1,J69),2))</f>
        <v/>
      </c>
      <c r="L69" s="10">
        <f>IF(F69="","",IF(Settings!$B$4="Yes",ROUND(H69*IF(J69="",1,J69),2),0))</f>
        <v/>
      </c>
      <c r="M69" s="7" t="n"/>
      <c r="N69" s="7" t="n"/>
    </row>
    <row r="70">
      <c r="A70" s="6" t="n"/>
      <c r="B70" s="7" t="n"/>
      <c r="C70" s="7" t="n"/>
      <c r="D70" s="7" t="n"/>
      <c r="E70" s="7" t="n"/>
      <c r="F70" s="8" t="n"/>
      <c r="G70" s="9" t="n"/>
      <c r="H70" s="10">
        <f>IF(F70="","",ROUND(F70-F70/(1+N(G70)),2))</f>
        <v/>
      </c>
      <c r="I70" s="10">
        <f>IF(F70="","",F70-H70)</f>
        <v/>
      </c>
      <c r="J70" s="9" t="n"/>
      <c r="K70" s="10">
        <f>IF(F70="","",ROUND(I70*IF(J70="",1,J70),2))</f>
        <v/>
      </c>
      <c r="L70" s="10">
        <f>IF(F70="","",IF(Settings!$B$4="Yes",ROUND(H70*IF(J70="",1,J70),2),0))</f>
        <v/>
      </c>
      <c r="M70" s="7" t="n"/>
      <c r="N70" s="7" t="n"/>
    </row>
    <row r="71">
      <c r="A71" s="6" t="n"/>
      <c r="B71" s="7" t="n"/>
      <c r="C71" s="7" t="n"/>
      <c r="D71" s="7" t="n"/>
      <c r="E71" s="7" t="n"/>
      <c r="F71" s="8" t="n"/>
      <c r="G71" s="9" t="n"/>
      <c r="H71" s="10">
        <f>IF(F71="","",ROUND(F71-F71/(1+N(G71)),2))</f>
        <v/>
      </c>
      <c r="I71" s="10">
        <f>IF(F71="","",F71-H71)</f>
        <v/>
      </c>
      <c r="J71" s="9" t="n"/>
      <c r="K71" s="10">
        <f>IF(F71="","",ROUND(I71*IF(J71="",1,J71),2))</f>
        <v/>
      </c>
      <c r="L71" s="10">
        <f>IF(F71="","",IF(Settings!$B$4="Yes",ROUND(H71*IF(J71="",1,J71),2),0))</f>
        <v/>
      </c>
      <c r="M71" s="7" t="n"/>
      <c r="N71" s="7" t="n"/>
    </row>
    <row r="72">
      <c r="A72" s="6" t="n"/>
      <c r="B72" s="7" t="n"/>
      <c r="C72" s="7" t="n"/>
      <c r="D72" s="7" t="n"/>
      <c r="E72" s="7" t="n"/>
      <c r="F72" s="8" t="n"/>
      <c r="G72" s="9" t="n"/>
      <c r="H72" s="10">
        <f>IF(F72="","",ROUND(F72-F72/(1+N(G72)),2))</f>
        <v/>
      </c>
      <c r="I72" s="10">
        <f>IF(F72="","",F72-H72)</f>
        <v/>
      </c>
      <c r="J72" s="9" t="n"/>
      <c r="K72" s="10">
        <f>IF(F72="","",ROUND(I72*IF(J72="",1,J72),2))</f>
        <v/>
      </c>
      <c r="L72" s="10">
        <f>IF(F72="","",IF(Settings!$B$4="Yes",ROUND(H72*IF(J72="",1,J72),2),0))</f>
        <v/>
      </c>
      <c r="M72" s="7" t="n"/>
      <c r="N72" s="7" t="n"/>
    </row>
    <row r="73">
      <c r="A73" s="6" t="n"/>
      <c r="B73" s="7" t="n"/>
      <c r="C73" s="7" t="n"/>
      <c r="D73" s="7" t="n"/>
      <c r="E73" s="7" t="n"/>
      <c r="F73" s="8" t="n"/>
      <c r="G73" s="9" t="n"/>
      <c r="H73" s="10">
        <f>IF(F73="","",ROUND(F73-F73/(1+N(G73)),2))</f>
        <v/>
      </c>
      <c r="I73" s="10">
        <f>IF(F73="","",F73-H73)</f>
        <v/>
      </c>
      <c r="J73" s="9" t="n"/>
      <c r="K73" s="10">
        <f>IF(F73="","",ROUND(I73*IF(J73="",1,J73),2))</f>
        <v/>
      </c>
      <c r="L73" s="10">
        <f>IF(F73="","",IF(Settings!$B$4="Yes",ROUND(H73*IF(J73="",1,J73),2),0))</f>
        <v/>
      </c>
      <c r="M73" s="7" t="n"/>
      <c r="N73" s="7" t="n"/>
    </row>
    <row r="74">
      <c r="A74" s="6" t="n"/>
      <c r="B74" s="7" t="n"/>
      <c r="C74" s="7" t="n"/>
      <c r="D74" s="7" t="n"/>
      <c r="E74" s="7" t="n"/>
      <c r="F74" s="8" t="n"/>
      <c r="G74" s="9" t="n"/>
      <c r="H74" s="10">
        <f>IF(F74="","",ROUND(F74-F74/(1+N(G74)),2))</f>
        <v/>
      </c>
      <c r="I74" s="10">
        <f>IF(F74="","",F74-H74)</f>
        <v/>
      </c>
      <c r="J74" s="9" t="n"/>
      <c r="K74" s="10">
        <f>IF(F74="","",ROUND(I74*IF(J74="",1,J74),2))</f>
        <v/>
      </c>
      <c r="L74" s="10">
        <f>IF(F74="","",IF(Settings!$B$4="Yes",ROUND(H74*IF(J74="",1,J74),2),0))</f>
        <v/>
      </c>
      <c r="M74" s="7" t="n"/>
      <c r="N74" s="7" t="n"/>
    </row>
    <row r="75">
      <c r="A75" s="6" t="n"/>
      <c r="B75" s="7" t="n"/>
      <c r="C75" s="7" t="n"/>
      <c r="D75" s="7" t="n"/>
      <c r="E75" s="7" t="n"/>
      <c r="F75" s="8" t="n"/>
      <c r="G75" s="9" t="n"/>
      <c r="H75" s="10">
        <f>IF(F75="","",ROUND(F75-F75/(1+N(G75)),2))</f>
        <v/>
      </c>
      <c r="I75" s="10">
        <f>IF(F75="","",F75-H75)</f>
        <v/>
      </c>
      <c r="J75" s="9" t="n"/>
      <c r="K75" s="10">
        <f>IF(F75="","",ROUND(I75*IF(J75="",1,J75),2))</f>
        <v/>
      </c>
      <c r="L75" s="10">
        <f>IF(F75="","",IF(Settings!$B$4="Yes",ROUND(H75*IF(J75="",1,J75),2),0))</f>
        <v/>
      </c>
      <c r="M75" s="7" t="n"/>
      <c r="N75" s="7" t="n"/>
    </row>
    <row r="76">
      <c r="A76" s="6" t="n"/>
      <c r="B76" s="7" t="n"/>
      <c r="C76" s="7" t="n"/>
      <c r="D76" s="7" t="n"/>
      <c r="E76" s="7" t="n"/>
      <c r="F76" s="8" t="n"/>
      <c r="G76" s="9" t="n"/>
      <c r="H76" s="10">
        <f>IF(F76="","",ROUND(F76-F76/(1+N(G76)),2))</f>
        <v/>
      </c>
      <c r="I76" s="10">
        <f>IF(F76="","",F76-H76)</f>
        <v/>
      </c>
      <c r="J76" s="9" t="n"/>
      <c r="K76" s="10">
        <f>IF(F76="","",ROUND(I76*IF(J76="",1,J76),2))</f>
        <v/>
      </c>
      <c r="L76" s="10">
        <f>IF(F76="","",IF(Settings!$B$4="Yes",ROUND(H76*IF(J76="",1,J76),2),0))</f>
        <v/>
      </c>
      <c r="M76" s="7" t="n"/>
      <c r="N76" s="7" t="n"/>
    </row>
    <row r="77">
      <c r="A77" s="6" t="n"/>
      <c r="B77" s="7" t="n"/>
      <c r="C77" s="7" t="n"/>
      <c r="D77" s="7" t="n"/>
      <c r="E77" s="7" t="n"/>
      <c r="F77" s="8" t="n"/>
      <c r="G77" s="9" t="n"/>
      <c r="H77" s="10">
        <f>IF(F77="","",ROUND(F77-F77/(1+N(G77)),2))</f>
        <v/>
      </c>
      <c r="I77" s="10">
        <f>IF(F77="","",F77-H77)</f>
        <v/>
      </c>
      <c r="J77" s="9" t="n"/>
      <c r="K77" s="10">
        <f>IF(F77="","",ROUND(I77*IF(J77="",1,J77),2))</f>
        <v/>
      </c>
      <c r="L77" s="10">
        <f>IF(F77="","",IF(Settings!$B$4="Yes",ROUND(H77*IF(J77="",1,J77),2),0))</f>
        <v/>
      </c>
      <c r="M77" s="7" t="n"/>
      <c r="N77" s="7" t="n"/>
    </row>
    <row r="78">
      <c r="A78" s="6" t="n"/>
      <c r="B78" s="7" t="n"/>
      <c r="C78" s="7" t="n"/>
      <c r="D78" s="7" t="n"/>
      <c r="E78" s="7" t="n"/>
      <c r="F78" s="8" t="n"/>
      <c r="G78" s="9" t="n"/>
      <c r="H78" s="10">
        <f>IF(F78="","",ROUND(F78-F78/(1+N(G78)),2))</f>
        <v/>
      </c>
      <c r="I78" s="10">
        <f>IF(F78="","",F78-H78)</f>
        <v/>
      </c>
      <c r="J78" s="9" t="n"/>
      <c r="K78" s="10">
        <f>IF(F78="","",ROUND(I78*IF(J78="",1,J78),2))</f>
        <v/>
      </c>
      <c r="L78" s="10">
        <f>IF(F78="","",IF(Settings!$B$4="Yes",ROUND(H78*IF(J78="",1,J78),2),0))</f>
        <v/>
      </c>
      <c r="M78" s="7" t="n"/>
      <c r="N78" s="7" t="n"/>
    </row>
    <row r="79">
      <c r="A79" s="6" t="n"/>
      <c r="B79" s="7" t="n"/>
      <c r="C79" s="7" t="n"/>
      <c r="D79" s="7" t="n"/>
      <c r="E79" s="7" t="n"/>
      <c r="F79" s="8" t="n"/>
      <c r="G79" s="9" t="n"/>
      <c r="H79" s="10">
        <f>IF(F79="","",ROUND(F79-F79/(1+N(G79)),2))</f>
        <v/>
      </c>
      <c r="I79" s="10">
        <f>IF(F79="","",F79-H79)</f>
        <v/>
      </c>
      <c r="J79" s="9" t="n"/>
      <c r="K79" s="10">
        <f>IF(F79="","",ROUND(I79*IF(J79="",1,J79),2))</f>
        <v/>
      </c>
      <c r="L79" s="10">
        <f>IF(F79="","",IF(Settings!$B$4="Yes",ROUND(H79*IF(J79="",1,J79),2),0))</f>
        <v/>
      </c>
      <c r="M79" s="7" t="n"/>
      <c r="N79" s="7" t="n"/>
    </row>
    <row r="80">
      <c r="A80" s="6" t="n"/>
      <c r="B80" s="7" t="n"/>
      <c r="C80" s="7" t="n"/>
      <c r="D80" s="7" t="n"/>
      <c r="E80" s="7" t="n"/>
      <c r="F80" s="8" t="n"/>
      <c r="G80" s="9" t="n"/>
      <c r="H80" s="10">
        <f>IF(F80="","",ROUND(F80-F80/(1+N(G80)),2))</f>
        <v/>
      </c>
      <c r="I80" s="10">
        <f>IF(F80="","",F80-H80)</f>
        <v/>
      </c>
      <c r="J80" s="9" t="n"/>
      <c r="K80" s="10">
        <f>IF(F80="","",ROUND(I80*IF(J80="",1,J80),2))</f>
        <v/>
      </c>
      <c r="L80" s="10">
        <f>IF(F80="","",IF(Settings!$B$4="Yes",ROUND(H80*IF(J80="",1,J80),2),0))</f>
        <v/>
      </c>
      <c r="M80" s="7" t="n"/>
      <c r="N80" s="7" t="n"/>
    </row>
    <row r="81">
      <c r="A81" s="6" t="n"/>
      <c r="B81" s="7" t="n"/>
      <c r="C81" s="7" t="n"/>
      <c r="D81" s="7" t="n"/>
      <c r="E81" s="7" t="n"/>
      <c r="F81" s="8" t="n"/>
      <c r="G81" s="9" t="n"/>
      <c r="H81" s="10">
        <f>IF(F81="","",ROUND(F81-F81/(1+N(G81)),2))</f>
        <v/>
      </c>
      <c r="I81" s="10">
        <f>IF(F81="","",F81-H81)</f>
        <v/>
      </c>
      <c r="J81" s="9" t="n"/>
      <c r="K81" s="10">
        <f>IF(F81="","",ROUND(I81*IF(J81="",1,J81),2))</f>
        <v/>
      </c>
      <c r="L81" s="10">
        <f>IF(F81="","",IF(Settings!$B$4="Yes",ROUND(H81*IF(J81="",1,J81),2),0))</f>
        <v/>
      </c>
      <c r="M81" s="7" t="n"/>
      <c r="N81" s="7" t="n"/>
    </row>
    <row r="82">
      <c r="A82" s="6" t="n"/>
      <c r="B82" s="7" t="n"/>
      <c r="C82" s="7" t="n"/>
      <c r="D82" s="7" t="n"/>
      <c r="E82" s="7" t="n"/>
      <c r="F82" s="8" t="n"/>
      <c r="G82" s="9" t="n"/>
      <c r="H82" s="10">
        <f>IF(F82="","",ROUND(F82-F82/(1+N(G82)),2))</f>
        <v/>
      </c>
      <c r="I82" s="10">
        <f>IF(F82="","",F82-H82)</f>
        <v/>
      </c>
      <c r="J82" s="9" t="n"/>
      <c r="K82" s="10">
        <f>IF(F82="","",ROUND(I82*IF(J82="",1,J82),2))</f>
        <v/>
      </c>
      <c r="L82" s="10">
        <f>IF(F82="","",IF(Settings!$B$4="Yes",ROUND(H82*IF(J82="",1,J82),2),0))</f>
        <v/>
      </c>
      <c r="M82" s="7" t="n"/>
      <c r="N82" s="7" t="n"/>
    </row>
    <row r="83">
      <c r="A83" s="6" t="n"/>
      <c r="B83" s="7" t="n"/>
      <c r="C83" s="7" t="n"/>
      <c r="D83" s="7" t="n"/>
      <c r="E83" s="7" t="n"/>
      <c r="F83" s="8" t="n"/>
      <c r="G83" s="9" t="n"/>
      <c r="H83" s="10">
        <f>IF(F83="","",ROUND(F83-F83/(1+N(G83)),2))</f>
        <v/>
      </c>
      <c r="I83" s="10">
        <f>IF(F83="","",F83-H83)</f>
        <v/>
      </c>
      <c r="J83" s="9" t="n"/>
      <c r="K83" s="10">
        <f>IF(F83="","",ROUND(I83*IF(J83="",1,J83),2))</f>
        <v/>
      </c>
      <c r="L83" s="10">
        <f>IF(F83="","",IF(Settings!$B$4="Yes",ROUND(H83*IF(J83="",1,J83),2),0))</f>
        <v/>
      </c>
      <c r="M83" s="7" t="n"/>
      <c r="N83" s="7" t="n"/>
    </row>
    <row r="84">
      <c r="A84" s="6" t="n"/>
      <c r="B84" s="7" t="n"/>
      <c r="C84" s="7" t="n"/>
      <c r="D84" s="7" t="n"/>
      <c r="E84" s="7" t="n"/>
      <c r="F84" s="8" t="n"/>
      <c r="G84" s="9" t="n"/>
      <c r="H84" s="10">
        <f>IF(F84="","",ROUND(F84-F84/(1+N(G84)),2))</f>
        <v/>
      </c>
      <c r="I84" s="10">
        <f>IF(F84="","",F84-H84)</f>
        <v/>
      </c>
      <c r="J84" s="9" t="n"/>
      <c r="K84" s="10">
        <f>IF(F84="","",ROUND(I84*IF(J84="",1,J84),2))</f>
        <v/>
      </c>
      <c r="L84" s="10">
        <f>IF(F84="","",IF(Settings!$B$4="Yes",ROUND(H84*IF(J84="",1,J84),2),0))</f>
        <v/>
      </c>
      <c r="M84" s="7" t="n"/>
      <c r="N84" s="7" t="n"/>
    </row>
    <row r="85">
      <c r="A85" s="6" t="n"/>
      <c r="B85" s="7" t="n"/>
      <c r="C85" s="7" t="n"/>
      <c r="D85" s="7" t="n"/>
      <c r="E85" s="7" t="n"/>
      <c r="F85" s="8" t="n"/>
      <c r="G85" s="9" t="n"/>
      <c r="H85" s="10">
        <f>IF(F85="","",ROUND(F85-F85/(1+N(G85)),2))</f>
        <v/>
      </c>
      <c r="I85" s="10">
        <f>IF(F85="","",F85-H85)</f>
        <v/>
      </c>
      <c r="J85" s="9" t="n"/>
      <c r="K85" s="10">
        <f>IF(F85="","",ROUND(I85*IF(J85="",1,J85),2))</f>
        <v/>
      </c>
      <c r="L85" s="10">
        <f>IF(F85="","",IF(Settings!$B$4="Yes",ROUND(H85*IF(J85="",1,J85),2),0))</f>
        <v/>
      </c>
      <c r="M85" s="7" t="n"/>
      <c r="N85" s="7" t="n"/>
    </row>
    <row r="86">
      <c r="A86" s="6" t="n"/>
      <c r="B86" s="7" t="n"/>
      <c r="C86" s="7" t="n"/>
      <c r="D86" s="7" t="n"/>
      <c r="E86" s="7" t="n"/>
      <c r="F86" s="8" t="n"/>
      <c r="G86" s="9" t="n"/>
      <c r="H86" s="10">
        <f>IF(F86="","",ROUND(F86-F86/(1+N(G86)),2))</f>
        <v/>
      </c>
      <c r="I86" s="10">
        <f>IF(F86="","",F86-H86)</f>
        <v/>
      </c>
      <c r="J86" s="9" t="n"/>
      <c r="K86" s="10">
        <f>IF(F86="","",ROUND(I86*IF(J86="",1,J86),2))</f>
        <v/>
      </c>
      <c r="L86" s="10">
        <f>IF(F86="","",IF(Settings!$B$4="Yes",ROUND(H86*IF(J86="",1,J86),2),0))</f>
        <v/>
      </c>
      <c r="M86" s="7" t="n"/>
      <c r="N86" s="7" t="n"/>
    </row>
    <row r="87">
      <c r="A87" s="6" t="n"/>
      <c r="B87" s="7" t="n"/>
      <c r="C87" s="7" t="n"/>
      <c r="D87" s="7" t="n"/>
      <c r="E87" s="7" t="n"/>
      <c r="F87" s="8" t="n"/>
      <c r="G87" s="9" t="n"/>
      <c r="H87" s="10">
        <f>IF(F87="","",ROUND(F87-F87/(1+N(G87)),2))</f>
        <v/>
      </c>
      <c r="I87" s="10">
        <f>IF(F87="","",F87-H87)</f>
        <v/>
      </c>
      <c r="J87" s="9" t="n"/>
      <c r="K87" s="10">
        <f>IF(F87="","",ROUND(I87*IF(J87="",1,J87),2))</f>
        <v/>
      </c>
      <c r="L87" s="10">
        <f>IF(F87="","",IF(Settings!$B$4="Yes",ROUND(H87*IF(J87="",1,J87),2),0))</f>
        <v/>
      </c>
      <c r="M87" s="7" t="n"/>
      <c r="N87" s="7" t="n"/>
    </row>
    <row r="88">
      <c r="A88" s="6" t="n"/>
      <c r="B88" s="7" t="n"/>
      <c r="C88" s="7" t="n"/>
      <c r="D88" s="7" t="n"/>
      <c r="E88" s="7" t="n"/>
      <c r="F88" s="8" t="n"/>
      <c r="G88" s="9" t="n"/>
      <c r="H88" s="10">
        <f>IF(F88="","",ROUND(F88-F88/(1+N(G88)),2))</f>
        <v/>
      </c>
      <c r="I88" s="10">
        <f>IF(F88="","",F88-H88)</f>
        <v/>
      </c>
      <c r="J88" s="9" t="n"/>
      <c r="K88" s="10">
        <f>IF(F88="","",ROUND(I88*IF(J88="",1,J88),2))</f>
        <v/>
      </c>
      <c r="L88" s="10">
        <f>IF(F88="","",IF(Settings!$B$4="Yes",ROUND(H88*IF(J88="",1,J88),2),0))</f>
        <v/>
      </c>
      <c r="M88" s="7" t="n"/>
      <c r="N88" s="7" t="n"/>
    </row>
    <row r="89">
      <c r="A89" s="6" t="n"/>
      <c r="B89" s="7" t="n"/>
      <c r="C89" s="7" t="n"/>
      <c r="D89" s="7" t="n"/>
      <c r="E89" s="7" t="n"/>
      <c r="F89" s="8" t="n"/>
      <c r="G89" s="9" t="n"/>
      <c r="H89" s="10">
        <f>IF(F89="","",ROUND(F89-F89/(1+N(G89)),2))</f>
        <v/>
      </c>
      <c r="I89" s="10">
        <f>IF(F89="","",F89-H89)</f>
        <v/>
      </c>
      <c r="J89" s="9" t="n"/>
      <c r="K89" s="10">
        <f>IF(F89="","",ROUND(I89*IF(J89="",1,J89),2))</f>
        <v/>
      </c>
      <c r="L89" s="10">
        <f>IF(F89="","",IF(Settings!$B$4="Yes",ROUND(H89*IF(J89="",1,J89),2),0))</f>
        <v/>
      </c>
      <c r="M89" s="7" t="n"/>
      <c r="N89" s="7" t="n"/>
    </row>
    <row r="90">
      <c r="A90" s="6" t="n"/>
      <c r="B90" s="7" t="n"/>
      <c r="C90" s="7" t="n"/>
      <c r="D90" s="7" t="n"/>
      <c r="E90" s="7" t="n"/>
      <c r="F90" s="8" t="n"/>
      <c r="G90" s="9" t="n"/>
      <c r="H90" s="10">
        <f>IF(F90="","",ROUND(F90-F90/(1+N(G90)),2))</f>
        <v/>
      </c>
      <c r="I90" s="10">
        <f>IF(F90="","",F90-H90)</f>
        <v/>
      </c>
      <c r="J90" s="9" t="n"/>
      <c r="K90" s="10">
        <f>IF(F90="","",ROUND(I90*IF(J90="",1,J90),2))</f>
        <v/>
      </c>
      <c r="L90" s="10">
        <f>IF(F90="","",IF(Settings!$B$4="Yes",ROUND(H90*IF(J90="",1,J90),2),0))</f>
        <v/>
      </c>
      <c r="M90" s="7" t="n"/>
      <c r="N90" s="7" t="n"/>
    </row>
    <row r="91">
      <c r="A91" s="6" t="n"/>
      <c r="B91" s="7" t="n"/>
      <c r="C91" s="7" t="n"/>
      <c r="D91" s="7" t="n"/>
      <c r="E91" s="7" t="n"/>
      <c r="F91" s="8" t="n"/>
      <c r="G91" s="9" t="n"/>
      <c r="H91" s="10">
        <f>IF(F91="","",ROUND(F91-F91/(1+N(G91)),2))</f>
        <v/>
      </c>
      <c r="I91" s="10">
        <f>IF(F91="","",F91-H91)</f>
        <v/>
      </c>
      <c r="J91" s="9" t="n"/>
      <c r="K91" s="10">
        <f>IF(F91="","",ROUND(I91*IF(J91="",1,J91),2))</f>
        <v/>
      </c>
      <c r="L91" s="10">
        <f>IF(F91="","",IF(Settings!$B$4="Yes",ROUND(H91*IF(J91="",1,J91),2),0))</f>
        <v/>
      </c>
      <c r="M91" s="7" t="n"/>
      <c r="N91" s="7" t="n"/>
    </row>
    <row r="92">
      <c r="A92" s="6" t="n"/>
      <c r="B92" s="7" t="n"/>
      <c r="C92" s="7" t="n"/>
      <c r="D92" s="7" t="n"/>
      <c r="E92" s="7" t="n"/>
      <c r="F92" s="8" t="n"/>
      <c r="G92" s="9" t="n"/>
      <c r="H92" s="10">
        <f>IF(F92="","",ROUND(F92-F92/(1+N(G92)),2))</f>
        <v/>
      </c>
      <c r="I92" s="10">
        <f>IF(F92="","",F92-H92)</f>
        <v/>
      </c>
      <c r="J92" s="9" t="n"/>
      <c r="K92" s="10">
        <f>IF(F92="","",ROUND(I92*IF(J92="",1,J92),2))</f>
        <v/>
      </c>
      <c r="L92" s="10">
        <f>IF(F92="","",IF(Settings!$B$4="Yes",ROUND(H92*IF(J92="",1,J92),2),0))</f>
        <v/>
      </c>
      <c r="M92" s="7" t="n"/>
      <c r="N92" s="7" t="n"/>
    </row>
    <row r="93">
      <c r="A93" s="6" t="n"/>
      <c r="B93" s="7" t="n"/>
      <c r="C93" s="7" t="n"/>
      <c r="D93" s="7" t="n"/>
      <c r="E93" s="7" t="n"/>
      <c r="F93" s="8" t="n"/>
      <c r="G93" s="9" t="n"/>
      <c r="H93" s="10">
        <f>IF(F93="","",ROUND(F93-F93/(1+N(G93)),2))</f>
        <v/>
      </c>
      <c r="I93" s="10">
        <f>IF(F93="","",F93-H93)</f>
        <v/>
      </c>
      <c r="J93" s="9" t="n"/>
      <c r="K93" s="10">
        <f>IF(F93="","",ROUND(I93*IF(J93="",1,J93),2))</f>
        <v/>
      </c>
      <c r="L93" s="10">
        <f>IF(F93="","",IF(Settings!$B$4="Yes",ROUND(H93*IF(J93="",1,J93),2),0))</f>
        <v/>
      </c>
      <c r="M93" s="7" t="n"/>
      <c r="N93" s="7" t="n"/>
    </row>
    <row r="94">
      <c r="A94" s="6" t="n"/>
      <c r="B94" s="7" t="n"/>
      <c r="C94" s="7" t="n"/>
      <c r="D94" s="7" t="n"/>
      <c r="E94" s="7" t="n"/>
      <c r="F94" s="8" t="n"/>
      <c r="G94" s="9" t="n"/>
      <c r="H94" s="10">
        <f>IF(F94="","",ROUND(F94-F94/(1+N(G94)),2))</f>
        <v/>
      </c>
      <c r="I94" s="10">
        <f>IF(F94="","",F94-H94)</f>
        <v/>
      </c>
      <c r="J94" s="9" t="n"/>
      <c r="K94" s="10">
        <f>IF(F94="","",ROUND(I94*IF(J94="",1,J94),2))</f>
        <v/>
      </c>
      <c r="L94" s="10">
        <f>IF(F94="","",IF(Settings!$B$4="Yes",ROUND(H94*IF(J94="",1,J94),2),0))</f>
        <v/>
      </c>
      <c r="M94" s="7" t="n"/>
      <c r="N94" s="7" t="n"/>
    </row>
    <row r="95">
      <c r="A95" s="6" t="n"/>
      <c r="B95" s="7" t="n"/>
      <c r="C95" s="7" t="n"/>
      <c r="D95" s="7" t="n"/>
      <c r="E95" s="7" t="n"/>
      <c r="F95" s="8" t="n"/>
      <c r="G95" s="9" t="n"/>
      <c r="H95" s="10">
        <f>IF(F95="","",ROUND(F95-F95/(1+N(G95)),2))</f>
        <v/>
      </c>
      <c r="I95" s="10">
        <f>IF(F95="","",F95-H95)</f>
        <v/>
      </c>
      <c r="J95" s="9" t="n"/>
      <c r="K95" s="10">
        <f>IF(F95="","",ROUND(I95*IF(J95="",1,J95),2))</f>
        <v/>
      </c>
      <c r="L95" s="10">
        <f>IF(F95="","",IF(Settings!$B$4="Yes",ROUND(H95*IF(J95="",1,J95),2),0))</f>
        <v/>
      </c>
      <c r="M95" s="7" t="n"/>
      <c r="N95" s="7" t="n"/>
    </row>
    <row r="96">
      <c r="A96" s="6" t="n"/>
      <c r="B96" s="7" t="n"/>
      <c r="C96" s="7" t="n"/>
      <c r="D96" s="7" t="n"/>
      <c r="E96" s="7" t="n"/>
      <c r="F96" s="8" t="n"/>
      <c r="G96" s="9" t="n"/>
      <c r="H96" s="10">
        <f>IF(F96="","",ROUND(F96-F96/(1+N(G96)),2))</f>
        <v/>
      </c>
      <c r="I96" s="10">
        <f>IF(F96="","",F96-H96)</f>
        <v/>
      </c>
      <c r="J96" s="9" t="n"/>
      <c r="K96" s="10">
        <f>IF(F96="","",ROUND(I96*IF(J96="",1,J96),2))</f>
        <v/>
      </c>
      <c r="L96" s="10">
        <f>IF(F96="","",IF(Settings!$B$4="Yes",ROUND(H96*IF(J96="",1,J96),2),0))</f>
        <v/>
      </c>
      <c r="M96" s="7" t="n"/>
      <c r="N96" s="7" t="n"/>
    </row>
    <row r="97">
      <c r="A97" s="6" t="n"/>
      <c r="B97" s="7" t="n"/>
      <c r="C97" s="7" t="n"/>
      <c r="D97" s="7" t="n"/>
      <c r="E97" s="7" t="n"/>
      <c r="F97" s="8" t="n"/>
      <c r="G97" s="9" t="n"/>
      <c r="H97" s="10">
        <f>IF(F97="","",ROUND(F97-F97/(1+N(G97)),2))</f>
        <v/>
      </c>
      <c r="I97" s="10">
        <f>IF(F97="","",F97-H97)</f>
        <v/>
      </c>
      <c r="J97" s="9" t="n"/>
      <c r="K97" s="10">
        <f>IF(F97="","",ROUND(I97*IF(J97="",1,J97),2))</f>
        <v/>
      </c>
      <c r="L97" s="10">
        <f>IF(F97="","",IF(Settings!$B$4="Yes",ROUND(H97*IF(J97="",1,J97),2),0))</f>
        <v/>
      </c>
      <c r="M97" s="7" t="n"/>
      <c r="N97" s="7" t="n"/>
    </row>
    <row r="98">
      <c r="A98" s="6" t="n"/>
      <c r="B98" s="7" t="n"/>
      <c r="C98" s="7" t="n"/>
      <c r="D98" s="7" t="n"/>
      <c r="E98" s="7" t="n"/>
      <c r="F98" s="8" t="n"/>
      <c r="G98" s="9" t="n"/>
      <c r="H98" s="10">
        <f>IF(F98="","",ROUND(F98-F98/(1+N(G98)),2))</f>
        <v/>
      </c>
      <c r="I98" s="10">
        <f>IF(F98="","",F98-H98)</f>
        <v/>
      </c>
      <c r="J98" s="9" t="n"/>
      <c r="K98" s="10">
        <f>IF(F98="","",ROUND(I98*IF(J98="",1,J98),2))</f>
        <v/>
      </c>
      <c r="L98" s="10">
        <f>IF(F98="","",IF(Settings!$B$4="Yes",ROUND(H98*IF(J98="",1,J98),2),0))</f>
        <v/>
      </c>
      <c r="M98" s="7" t="n"/>
      <c r="N98" s="7" t="n"/>
    </row>
    <row r="99">
      <c r="A99" s="6" t="n"/>
      <c r="B99" s="7" t="n"/>
      <c r="C99" s="7" t="n"/>
      <c r="D99" s="7" t="n"/>
      <c r="E99" s="7" t="n"/>
      <c r="F99" s="8" t="n"/>
      <c r="G99" s="9" t="n"/>
      <c r="H99" s="10">
        <f>IF(F99="","",ROUND(F99-F99/(1+N(G99)),2))</f>
        <v/>
      </c>
      <c r="I99" s="10">
        <f>IF(F99="","",F99-H99)</f>
        <v/>
      </c>
      <c r="J99" s="9" t="n"/>
      <c r="K99" s="10">
        <f>IF(F99="","",ROUND(I99*IF(J99="",1,J99),2))</f>
        <v/>
      </c>
      <c r="L99" s="10">
        <f>IF(F99="","",IF(Settings!$B$4="Yes",ROUND(H99*IF(J99="",1,J99),2),0))</f>
        <v/>
      </c>
      <c r="M99" s="7" t="n"/>
      <c r="N99" s="7" t="n"/>
    </row>
    <row r="100">
      <c r="A100" s="6" t="n"/>
      <c r="B100" s="7" t="n"/>
      <c r="C100" s="7" t="n"/>
      <c r="D100" s="7" t="n"/>
      <c r="E100" s="7" t="n"/>
      <c r="F100" s="8" t="n"/>
      <c r="G100" s="9" t="n"/>
      <c r="H100" s="10">
        <f>IF(F100="","",ROUND(F100-F100/(1+N(G100)),2))</f>
        <v/>
      </c>
      <c r="I100" s="10">
        <f>IF(F100="","",F100-H100)</f>
        <v/>
      </c>
      <c r="J100" s="9" t="n"/>
      <c r="K100" s="10">
        <f>IF(F100="","",ROUND(I100*IF(J100="",1,J100),2))</f>
        <v/>
      </c>
      <c r="L100" s="10">
        <f>IF(F100="","",IF(Settings!$B$4="Yes",ROUND(H100*IF(J100="",1,J100),2),0))</f>
        <v/>
      </c>
      <c r="M100" s="7" t="n"/>
      <c r="N100" s="7" t="n"/>
    </row>
    <row r="101">
      <c r="A101" s="6" t="n"/>
      <c r="B101" s="7" t="n"/>
      <c r="C101" s="7" t="n"/>
      <c r="D101" s="7" t="n"/>
      <c r="E101" s="7" t="n"/>
      <c r="F101" s="8" t="n"/>
      <c r="G101" s="9" t="n"/>
      <c r="H101" s="10">
        <f>IF(F101="","",ROUND(F101-F101/(1+N(G101)),2))</f>
        <v/>
      </c>
      <c r="I101" s="10">
        <f>IF(F101="","",F101-H101)</f>
        <v/>
      </c>
      <c r="J101" s="9" t="n"/>
      <c r="K101" s="10">
        <f>IF(F101="","",ROUND(I101*IF(J101="",1,J101),2))</f>
        <v/>
      </c>
      <c r="L101" s="10">
        <f>IF(F101="","",IF(Settings!$B$4="Yes",ROUND(H101*IF(J101="",1,J101),2),0))</f>
        <v/>
      </c>
      <c r="M101" s="7" t="n"/>
      <c r="N101" s="7" t="n"/>
    </row>
    <row r="102">
      <c r="A102" s="6" t="n"/>
      <c r="B102" s="7" t="n"/>
      <c r="C102" s="7" t="n"/>
      <c r="D102" s="7" t="n"/>
      <c r="E102" s="7" t="n"/>
      <c r="F102" s="8" t="n"/>
      <c r="G102" s="9" t="n"/>
      <c r="H102" s="10">
        <f>IF(F102="","",ROUND(F102-F102/(1+N(G102)),2))</f>
        <v/>
      </c>
      <c r="I102" s="10">
        <f>IF(F102="","",F102-H102)</f>
        <v/>
      </c>
      <c r="J102" s="9" t="n"/>
      <c r="K102" s="10">
        <f>IF(F102="","",ROUND(I102*IF(J102="",1,J102),2))</f>
        <v/>
      </c>
      <c r="L102" s="10">
        <f>IF(F102="","",IF(Settings!$B$4="Yes",ROUND(H102*IF(J102="",1,J102),2),0))</f>
        <v/>
      </c>
      <c r="M102" s="7" t="n"/>
      <c r="N102" s="7" t="n"/>
    </row>
    <row r="103">
      <c r="A103" s="6" t="n"/>
      <c r="B103" s="7" t="n"/>
      <c r="C103" s="7" t="n"/>
      <c r="D103" s="7" t="n"/>
      <c r="E103" s="7" t="n"/>
      <c r="F103" s="8" t="n"/>
      <c r="G103" s="9" t="n"/>
      <c r="H103" s="10">
        <f>IF(F103="","",ROUND(F103-F103/(1+N(G103)),2))</f>
        <v/>
      </c>
      <c r="I103" s="10">
        <f>IF(F103="","",F103-H103)</f>
        <v/>
      </c>
      <c r="J103" s="9" t="n"/>
      <c r="K103" s="10">
        <f>IF(F103="","",ROUND(I103*IF(J103="",1,J103),2))</f>
        <v/>
      </c>
      <c r="L103" s="10">
        <f>IF(F103="","",IF(Settings!$B$4="Yes",ROUND(H103*IF(J103="",1,J103),2),0))</f>
        <v/>
      </c>
      <c r="M103" s="7" t="n"/>
      <c r="N103" s="7" t="n"/>
    </row>
    <row r="104">
      <c r="A104" s="6" t="n"/>
      <c r="B104" s="7" t="n"/>
      <c r="C104" s="7" t="n"/>
      <c r="D104" s="7" t="n"/>
      <c r="E104" s="7" t="n"/>
      <c r="F104" s="8" t="n"/>
      <c r="G104" s="9" t="n"/>
      <c r="H104" s="10">
        <f>IF(F104="","",ROUND(F104-F104/(1+N(G104)),2))</f>
        <v/>
      </c>
      <c r="I104" s="10">
        <f>IF(F104="","",F104-H104)</f>
        <v/>
      </c>
      <c r="J104" s="9" t="n"/>
      <c r="K104" s="10">
        <f>IF(F104="","",ROUND(I104*IF(J104="",1,J104),2))</f>
        <v/>
      </c>
      <c r="L104" s="10">
        <f>IF(F104="","",IF(Settings!$B$4="Yes",ROUND(H104*IF(J104="",1,J104),2),0))</f>
        <v/>
      </c>
      <c r="M104" s="7" t="n"/>
      <c r="N104" s="7" t="n"/>
    </row>
    <row r="105">
      <c r="A105" s="6" t="n"/>
      <c r="B105" s="7" t="n"/>
      <c r="C105" s="7" t="n"/>
      <c r="D105" s="7" t="n"/>
      <c r="E105" s="7" t="n"/>
      <c r="F105" s="8" t="n"/>
      <c r="G105" s="9" t="n"/>
      <c r="H105" s="10">
        <f>IF(F105="","",ROUND(F105-F105/(1+N(G105)),2))</f>
        <v/>
      </c>
      <c r="I105" s="10">
        <f>IF(F105="","",F105-H105)</f>
        <v/>
      </c>
      <c r="J105" s="9" t="n"/>
      <c r="K105" s="10">
        <f>IF(F105="","",ROUND(I105*IF(J105="",1,J105),2))</f>
        <v/>
      </c>
      <c r="L105" s="10">
        <f>IF(F105="","",IF(Settings!$B$4="Yes",ROUND(H105*IF(J105="",1,J105),2),0))</f>
        <v/>
      </c>
      <c r="M105" s="7" t="n"/>
      <c r="N105" s="7" t="n"/>
    </row>
    <row r="106">
      <c r="A106" s="6" t="n"/>
      <c r="B106" s="7" t="n"/>
      <c r="C106" s="7" t="n"/>
      <c r="D106" s="7" t="n"/>
      <c r="E106" s="7" t="n"/>
      <c r="F106" s="8" t="n"/>
      <c r="G106" s="9" t="n"/>
      <c r="H106" s="10">
        <f>IF(F106="","",ROUND(F106-F106/(1+N(G106)),2))</f>
        <v/>
      </c>
      <c r="I106" s="10">
        <f>IF(F106="","",F106-H106)</f>
        <v/>
      </c>
      <c r="J106" s="9" t="n"/>
      <c r="K106" s="10">
        <f>IF(F106="","",ROUND(I106*IF(J106="",1,J106),2))</f>
        <v/>
      </c>
      <c r="L106" s="10">
        <f>IF(F106="","",IF(Settings!$B$4="Yes",ROUND(H106*IF(J106="",1,J106),2),0))</f>
        <v/>
      </c>
      <c r="M106" s="7" t="n"/>
      <c r="N106" s="7" t="n"/>
    </row>
    <row r="107">
      <c r="A107" s="6" t="n"/>
      <c r="B107" s="7" t="n"/>
      <c r="C107" s="7" t="n"/>
      <c r="D107" s="7" t="n"/>
      <c r="E107" s="7" t="n"/>
      <c r="F107" s="8" t="n"/>
      <c r="G107" s="9" t="n"/>
      <c r="H107" s="10">
        <f>IF(F107="","",ROUND(F107-F107/(1+N(G107)),2))</f>
        <v/>
      </c>
      <c r="I107" s="10">
        <f>IF(F107="","",F107-H107)</f>
        <v/>
      </c>
      <c r="J107" s="9" t="n"/>
      <c r="K107" s="10">
        <f>IF(F107="","",ROUND(I107*IF(J107="",1,J107),2))</f>
        <v/>
      </c>
      <c r="L107" s="10">
        <f>IF(F107="","",IF(Settings!$B$4="Yes",ROUND(H107*IF(J107="",1,J107),2),0))</f>
        <v/>
      </c>
      <c r="M107" s="7" t="n"/>
      <c r="N107" s="7" t="n"/>
    </row>
    <row r="108">
      <c r="A108" s="6" t="n"/>
      <c r="B108" s="7" t="n"/>
      <c r="C108" s="7" t="n"/>
      <c r="D108" s="7" t="n"/>
      <c r="E108" s="7" t="n"/>
      <c r="F108" s="8" t="n"/>
      <c r="G108" s="9" t="n"/>
      <c r="H108" s="10">
        <f>IF(F108="","",ROUND(F108-F108/(1+N(G108)),2))</f>
        <v/>
      </c>
      <c r="I108" s="10">
        <f>IF(F108="","",F108-H108)</f>
        <v/>
      </c>
      <c r="J108" s="9" t="n"/>
      <c r="K108" s="10">
        <f>IF(F108="","",ROUND(I108*IF(J108="",1,J108),2))</f>
        <v/>
      </c>
      <c r="L108" s="10">
        <f>IF(F108="","",IF(Settings!$B$4="Yes",ROUND(H108*IF(J108="",1,J108),2),0))</f>
        <v/>
      </c>
      <c r="M108" s="7" t="n"/>
      <c r="N108" s="7" t="n"/>
    </row>
    <row r="109">
      <c r="A109" s="6" t="n"/>
      <c r="B109" s="7" t="n"/>
      <c r="C109" s="7" t="n"/>
      <c r="D109" s="7" t="n"/>
      <c r="E109" s="7" t="n"/>
      <c r="F109" s="8" t="n"/>
      <c r="G109" s="9" t="n"/>
      <c r="H109" s="10">
        <f>IF(F109="","",ROUND(F109-F109/(1+N(G109)),2))</f>
        <v/>
      </c>
      <c r="I109" s="10">
        <f>IF(F109="","",F109-H109)</f>
        <v/>
      </c>
      <c r="J109" s="9" t="n"/>
      <c r="K109" s="10">
        <f>IF(F109="","",ROUND(I109*IF(J109="",1,J109),2))</f>
        <v/>
      </c>
      <c r="L109" s="10">
        <f>IF(F109="","",IF(Settings!$B$4="Yes",ROUND(H109*IF(J109="",1,J109),2),0))</f>
        <v/>
      </c>
      <c r="M109" s="7" t="n"/>
      <c r="N109" s="7" t="n"/>
    </row>
    <row r="110">
      <c r="A110" s="6" t="n"/>
      <c r="B110" s="7" t="n"/>
      <c r="C110" s="7" t="n"/>
      <c r="D110" s="7" t="n"/>
      <c r="E110" s="7" t="n"/>
      <c r="F110" s="8" t="n"/>
      <c r="G110" s="9" t="n"/>
      <c r="H110" s="10">
        <f>IF(F110="","",ROUND(F110-F110/(1+N(G110)),2))</f>
        <v/>
      </c>
      <c r="I110" s="10">
        <f>IF(F110="","",F110-H110)</f>
        <v/>
      </c>
      <c r="J110" s="9" t="n"/>
      <c r="K110" s="10">
        <f>IF(F110="","",ROUND(I110*IF(J110="",1,J110),2))</f>
        <v/>
      </c>
      <c r="L110" s="10">
        <f>IF(F110="","",IF(Settings!$B$4="Yes",ROUND(H110*IF(J110="",1,J110),2),0))</f>
        <v/>
      </c>
      <c r="M110" s="7" t="n"/>
      <c r="N110" s="7" t="n"/>
    </row>
    <row r="111">
      <c r="A111" s="6" t="n"/>
      <c r="B111" s="7" t="n"/>
      <c r="C111" s="7" t="n"/>
      <c r="D111" s="7" t="n"/>
      <c r="E111" s="7" t="n"/>
      <c r="F111" s="8" t="n"/>
      <c r="G111" s="9" t="n"/>
      <c r="H111" s="10">
        <f>IF(F111="","",ROUND(F111-F111/(1+N(G111)),2))</f>
        <v/>
      </c>
      <c r="I111" s="10">
        <f>IF(F111="","",F111-H111)</f>
        <v/>
      </c>
      <c r="J111" s="9" t="n"/>
      <c r="K111" s="10">
        <f>IF(F111="","",ROUND(I111*IF(J111="",1,J111),2))</f>
        <v/>
      </c>
      <c r="L111" s="10">
        <f>IF(F111="","",IF(Settings!$B$4="Yes",ROUND(H111*IF(J111="",1,J111),2),0))</f>
        <v/>
      </c>
      <c r="M111" s="7" t="n"/>
      <c r="N111" s="7" t="n"/>
    </row>
    <row r="112">
      <c r="A112" s="6" t="n"/>
      <c r="B112" s="7" t="n"/>
      <c r="C112" s="7" t="n"/>
      <c r="D112" s="7" t="n"/>
      <c r="E112" s="7" t="n"/>
      <c r="F112" s="8" t="n"/>
      <c r="G112" s="9" t="n"/>
      <c r="H112" s="10">
        <f>IF(F112="","",ROUND(F112-F112/(1+N(G112)),2))</f>
        <v/>
      </c>
      <c r="I112" s="10">
        <f>IF(F112="","",F112-H112)</f>
        <v/>
      </c>
      <c r="J112" s="9" t="n"/>
      <c r="K112" s="10">
        <f>IF(F112="","",ROUND(I112*IF(J112="",1,J112),2))</f>
        <v/>
      </c>
      <c r="L112" s="10">
        <f>IF(F112="","",IF(Settings!$B$4="Yes",ROUND(H112*IF(J112="",1,J112),2),0))</f>
        <v/>
      </c>
      <c r="M112" s="7" t="n"/>
      <c r="N112" s="7" t="n"/>
    </row>
    <row r="113">
      <c r="A113" s="6" t="n"/>
      <c r="B113" s="7" t="n"/>
      <c r="C113" s="7" t="n"/>
      <c r="D113" s="7" t="n"/>
      <c r="E113" s="7" t="n"/>
      <c r="F113" s="8" t="n"/>
      <c r="G113" s="9" t="n"/>
      <c r="H113" s="10">
        <f>IF(F113="","",ROUND(F113-F113/(1+N(G113)),2))</f>
        <v/>
      </c>
      <c r="I113" s="10">
        <f>IF(F113="","",F113-H113)</f>
        <v/>
      </c>
      <c r="J113" s="9" t="n"/>
      <c r="K113" s="10">
        <f>IF(F113="","",ROUND(I113*IF(J113="",1,J113),2))</f>
        <v/>
      </c>
      <c r="L113" s="10">
        <f>IF(F113="","",IF(Settings!$B$4="Yes",ROUND(H113*IF(J113="",1,J113),2),0))</f>
        <v/>
      </c>
      <c r="M113" s="7" t="n"/>
      <c r="N113" s="7" t="n"/>
    </row>
    <row r="114">
      <c r="A114" s="6" t="n"/>
      <c r="B114" s="7" t="n"/>
      <c r="C114" s="7" t="n"/>
      <c r="D114" s="7" t="n"/>
      <c r="E114" s="7" t="n"/>
      <c r="F114" s="8" t="n"/>
      <c r="G114" s="9" t="n"/>
      <c r="H114" s="10">
        <f>IF(F114="","",ROUND(F114-F114/(1+N(G114)),2))</f>
        <v/>
      </c>
      <c r="I114" s="10">
        <f>IF(F114="","",F114-H114)</f>
        <v/>
      </c>
      <c r="J114" s="9" t="n"/>
      <c r="K114" s="10">
        <f>IF(F114="","",ROUND(I114*IF(J114="",1,J114),2))</f>
        <v/>
      </c>
      <c r="L114" s="10">
        <f>IF(F114="","",IF(Settings!$B$4="Yes",ROUND(H114*IF(J114="",1,J114),2),0))</f>
        <v/>
      </c>
      <c r="M114" s="7" t="n"/>
      <c r="N114" s="7" t="n"/>
    </row>
    <row r="115">
      <c r="A115" s="6" t="n"/>
      <c r="B115" s="7" t="n"/>
      <c r="C115" s="7" t="n"/>
      <c r="D115" s="7" t="n"/>
      <c r="E115" s="7" t="n"/>
      <c r="F115" s="8" t="n"/>
      <c r="G115" s="9" t="n"/>
      <c r="H115" s="10">
        <f>IF(F115="","",ROUND(F115-F115/(1+N(G115)),2))</f>
        <v/>
      </c>
      <c r="I115" s="10">
        <f>IF(F115="","",F115-H115)</f>
        <v/>
      </c>
      <c r="J115" s="9" t="n"/>
      <c r="K115" s="10">
        <f>IF(F115="","",ROUND(I115*IF(J115="",1,J115),2))</f>
        <v/>
      </c>
      <c r="L115" s="10">
        <f>IF(F115="","",IF(Settings!$B$4="Yes",ROUND(H115*IF(J115="",1,J115),2),0))</f>
        <v/>
      </c>
      <c r="M115" s="7" t="n"/>
      <c r="N115" s="7" t="n"/>
    </row>
    <row r="116">
      <c r="A116" s="6" t="n"/>
      <c r="B116" s="7" t="n"/>
      <c r="C116" s="7" t="n"/>
      <c r="D116" s="7" t="n"/>
      <c r="E116" s="7" t="n"/>
      <c r="F116" s="8" t="n"/>
      <c r="G116" s="9" t="n"/>
      <c r="H116" s="10">
        <f>IF(F116="","",ROUND(F116-F116/(1+N(G116)),2))</f>
        <v/>
      </c>
      <c r="I116" s="10">
        <f>IF(F116="","",F116-H116)</f>
        <v/>
      </c>
      <c r="J116" s="9" t="n"/>
      <c r="K116" s="10">
        <f>IF(F116="","",ROUND(I116*IF(J116="",1,J116),2))</f>
        <v/>
      </c>
      <c r="L116" s="10">
        <f>IF(F116="","",IF(Settings!$B$4="Yes",ROUND(H116*IF(J116="",1,J116),2),0))</f>
        <v/>
      </c>
      <c r="M116" s="7" t="n"/>
      <c r="N116" s="7" t="n"/>
    </row>
    <row r="117">
      <c r="A117" s="6" t="n"/>
      <c r="B117" s="7" t="n"/>
      <c r="C117" s="7" t="n"/>
      <c r="D117" s="7" t="n"/>
      <c r="E117" s="7" t="n"/>
      <c r="F117" s="8" t="n"/>
      <c r="G117" s="9" t="n"/>
      <c r="H117" s="10">
        <f>IF(F117="","",ROUND(F117-F117/(1+N(G117)),2))</f>
        <v/>
      </c>
      <c r="I117" s="10">
        <f>IF(F117="","",F117-H117)</f>
        <v/>
      </c>
      <c r="J117" s="9" t="n"/>
      <c r="K117" s="10">
        <f>IF(F117="","",ROUND(I117*IF(J117="",1,J117),2))</f>
        <v/>
      </c>
      <c r="L117" s="10">
        <f>IF(F117="","",IF(Settings!$B$4="Yes",ROUND(H117*IF(J117="",1,J117),2),0))</f>
        <v/>
      </c>
      <c r="M117" s="7" t="n"/>
      <c r="N117" s="7" t="n"/>
    </row>
    <row r="118">
      <c r="A118" s="6" t="n"/>
      <c r="B118" s="7" t="n"/>
      <c r="C118" s="7" t="n"/>
      <c r="D118" s="7" t="n"/>
      <c r="E118" s="7" t="n"/>
      <c r="F118" s="8" t="n"/>
      <c r="G118" s="9" t="n"/>
      <c r="H118" s="10">
        <f>IF(F118="","",ROUND(F118-F118/(1+N(G118)),2))</f>
        <v/>
      </c>
      <c r="I118" s="10">
        <f>IF(F118="","",F118-H118)</f>
        <v/>
      </c>
      <c r="J118" s="9" t="n"/>
      <c r="K118" s="10">
        <f>IF(F118="","",ROUND(I118*IF(J118="",1,J118),2))</f>
        <v/>
      </c>
      <c r="L118" s="10">
        <f>IF(F118="","",IF(Settings!$B$4="Yes",ROUND(H118*IF(J118="",1,J118),2),0))</f>
        <v/>
      </c>
      <c r="M118" s="7" t="n"/>
      <c r="N118" s="7" t="n"/>
    </row>
    <row r="119">
      <c r="A119" s="6" t="n"/>
      <c r="B119" s="7" t="n"/>
      <c r="C119" s="7" t="n"/>
      <c r="D119" s="7" t="n"/>
      <c r="E119" s="7" t="n"/>
      <c r="F119" s="8" t="n"/>
      <c r="G119" s="9" t="n"/>
      <c r="H119" s="10">
        <f>IF(F119="","",ROUND(F119-F119/(1+N(G119)),2))</f>
        <v/>
      </c>
      <c r="I119" s="10">
        <f>IF(F119="","",F119-H119)</f>
        <v/>
      </c>
      <c r="J119" s="9" t="n"/>
      <c r="K119" s="10">
        <f>IF(F119="","",ROUND(I119*IF(J119="",1,J119),2))</f>
        <v/>
      </c>
      <c r="L119" s="10">
        <f>IF(F119="","",IF(Settings!$B$4="Yes",ROUND(H119*IF(J119="",1,J119),2),0))</f>
        <v/>
      </c>
      <c r="M119" s="7" t="n"/>
      <c r="N119" s="7" t="n"/>
    </row>
    <row r="120">
      <c r="A120" s="6" t="n"/>
      <c r="B120" s="7" t="n"/>
      <c r="C120" s="7" t="n"/>
      <c r="D120" s="7" t="n"/>
      <c r="E120" s="7" t="n"/>
      <c r="F120" s="8" t="n"/>
      <c r="G120" s="9" t="n"/>
      <c r="H120" s="10">
        <f>IF(F120="","",ROUND(F120-F120/(1+N(G120)),2))</f>
        <v/>
      </c>
      <c r="I120" s="10">
        <f>IF(F120="","",F120-H120)</f>
        <v/>
      </c>
      <c r="J120" s="9" t="n"/>
      <c r="K120" s="10">
        <f>IF(F120="","",ROUND(I120*IF(J120="",1,J120),2))</f>
        <v/>
      </c>
      <c r="L120" s="10">
        <f>IF(F120="","",IF(Settings!$B$4="Yes",ROUND(H120*IF(J120="",1,J120),2),0))</f>
        <v/>
      </c>
      <c r="M120" s="7" t="n"/>
      <c r="N120" s="7" t="n"/>
    </row>
    <row r="121">
      <c r="A121" s="6" t="n"/>
      <c r="B121" s="7" t="n"/>
      <c r="C121" s="7" t="n"/>
      <c r="D121" s="7" t="n"/>
      <c r="E121" s="7" t="n"/>
      <c r="F121" s="8" t="n"/>
      <c r="G121" s="9" t="n"/>
      <c r="H121" s="10">
        <f>IF(F121="","",ROUND(F121-F121/(1+N(G121)),2))</f>
        <v/>
      </c>
      <c r="I121" s="10">
        <f>IF(F121="","",F121-H121)</f>
        <v/>
      </c>
      <c r="J121" s="9" t="n"/>
      <c r="K121" s="10">
        <f>IF(F121="","",ROUND(I121*IF(J121="",1,J121),2))</f>
        <v/>
      </c>
      <c r="L121" s="10">
        <f>IF(F121="","",IF(Settings!$B$4="Yes",ROUND(H121*IF(J121="",1,J121),2),0))</f>
        <v/>
      </c>
      <c r="M121" s="7" t="n"/>
      <c r="N121" s="7" t="n"/>
    </row>
    <row r="122">
      <c r="A122" s="6" t="n"/>
      <c r="B122" s="7" t="n"/>
      <c r="C122" s="7" t="n"/>
      <c r="D122" s="7" t="n"/>
      <c r="E122" s="7" t="n"/>
      <c r="F122" s="8" t="n"/>
      <c r="G122" s="9" t="n"/>
      <c r="H122" s="10">
        <f>IF(F122="","",ROUND(F122-F122/(1+N(G122)),2))</f>
        <v/>
      </c>
      <c r="I122" s="10">
        <f>IF(F122="","",F122-H122)</f>
        <v/>
      </c>
      <c r="J122" s="9" t="n"/>
      <c r="K122" s="10">
        <f>IF(F122="","",ROUND(I122*IF(J122="",1,J122),2))</f>
        <v/>
      </c>
      <c r="L122" s="10">
        <f>IF(F122="","",IF(Settings!$B$4="Yes",ROUND(H122*IF(J122="",1,J122),2),0))</f>
        <v/>
      </c>
      <c r="M122" s="7" t="n"/>
      <c r="N122" s="7" t="n"/>
    </row>
    <row r="123">
      <c r="A123" s="6" t="n"/>
      <c r="B123" s="7" t="n"/>
      <c r="C123" s="7" t="n"/>
      <c r="D123" s="7" t="n"/>
      <c r="E123" s="7" t="n"/>
      <c r="F123" s="8" t="n"/>
      <c r="G123" s="9" t="n"/>
      <c r="H123" s="10">
        <f>IF(F123="","",ROUND(F123-F123/(1+N(G123)),2))</f>
        <v/>
      </c>
      <c r="I123" s="10">
        <f>IF(F123="","",F123-H123)</f>
        <v/>
      </c>
      <c r="J123" s="9" t="n"/>
      <c r="K123" s="10">
        <f>IF(F123="","",ROUND(I123*IF(J123="",1,J123),2))</f>
        <v/>
      </c>
      <c r="L123" s="10">
        <f>IF(F123="","",IF(Settings!$B$4="Yes",ROUND(H123*IF(J123="",1,J123),2),0))</f>
        <v/>
      </c>
      <c r="M123" s="7" t="n"/>
      <c r="N123" s="7" t="n"/>
    </row>
    <row r="124">
      <c r="A124" s="6" t="n"/>
      <c r="B124" s="7" t="n"/>
      <c r="C124" s="7" t="n"/>
      <c r="D124" s="7" t="n"/>
      <c r="E124" s="7" t="n"/>
      <c r="F124" s="8" t="n"/>
      <c r="G124" s="9" t="n"/>
      <c r="H124" s="10">
        <f>IF(F124="","",ROUND(F124-F124/(1+N(G124)),2))</f>
        <v/>
      </c>
      <c r="I124" s="10">
        <f>IF(F124="","",F124-H124)</f>
        <v/>
      </c>
      <c r="J124" s="9" t="n"/>
      <c r="K124" s="10">
        <f>IF(F124="","",ROUND(I124*IF(J124="",1,J124),2))</f>
        <v/>
      </c>
      <c r="L124" s="10">
        <f>IF(F124="","",IF(Settings!$B$4="Yes",ROUND(H124*IF(J124="",1,J124),2),0))</f>
        <v/>
      </c>
      <c r="M124" s="7" t="n"/>
      <c r="N124" s="7" t="n"/>
    </row>
    <row r="125">
      <c r="A125" s="6" t="n"/>
      <c r="B125" s="7" t="n"/>
      <c r="C125" s="7" t="n"/>
      <c r="D125" s="7" t="n"/>
      <c r="E125" s="7" t="n"/>
      <c r="F125" s="8" t="n"/>
      <c r="G125" s="9" t="n"/>
      <c r="H125" s="10">
        <f>IF(F125="","",ROUND(F125-F125/(1+N(G125)),2))</f>
        <v/>
      </c>
      <c r="I125" s="10">
        <f>IF(F125="","",F125-H125)</f>
        <v/>
      </c>
      <c r="J125" s="9" t="n"/>
      <c r="K125" s="10">
        <f>IF(F125="","",ROUND(I125*IF(J125="",1,J125),2))</f>
        <v/>
      </c>
      <c r="L125" s="10">
        <f>IF(F125="","",IF(Settings!$B$4="Yes",ROUND(H125*IF(J125="",1,J125),2),0))</f>
        <v/>
      </c>
      <c r="M125" s="7" t="n"/>
      <c r="N125" s="7" t="n"/>
    </row>
    <row r="126">
      <c r="A126" s="6" t="n"/>
      <c r="B126" s="7" t="n"/>
      <c r="C126" s="7" t="n"/>
      <c r="D126" s="7" t="n"/>
      <c r="E126" s="7" t="n"/>
      <c r="F126" s="8" t="n"/>
      <c r="G126" s="9" t="n"/>
      <c r="H126" s="10">
        <f>IF(F126="","",ROUND(F126-F126/(1+N(G126)),2))</f>
        <v/>
      </c>
      <c r="I126" s="10">
        <f>IF(F126="","",F126-H126)</f>
        <v/>
      </c>
      <c r="J126" s="9" t="n"/>
      <c r="K126" s="10">
        <f>IF(F126="","",ROUND(I126*IF(J126="",1,J126),2))</f>
        <v/>
      </c>
      <c r="L126" s="10">
        <f>IF(F126="","",IF(Settings!$B$4="Yes",ROUND(H126*IF(J126="",1,J126),2),0))</f>
        <v/>
      </c>
      <c r="M126" s="7" t="n"/>
      <c r="N126" s="7" t="n"/>
    </row>
    <row r="127">
      <c r="A127" s="6" t="n"/>
      <c r="B127" s="7" t="n"/>
      <c r="C127" s="7" t="n"/>
      <c r="D127" s="7" t="n"/>
      <c r="E127" s="7" t="n"/>
      <c r="F127" s="8" t="n"/>
      <c r="G127" s="9" t="n"/>
      <c r="H127" s="10">
        <f>IF(F127="","",ROUND(F127-F127/(1+N(G127)),2))</f>
        <v/>
      </c>
      <c r="I127" s="10">
        <f>IF(F127="","",F127-H127)</f>
        <v/>
      </c>
      <c r="J127" s="9" t="n"/>
      <c r="K127" s="10">
        <f>IF(F127="","",ROUND(I127*IF(J127="",1,J127),2))</f>
        <v/>
      </c>
      <c r="L127" s="10">
        <f>IF(F127="","",IF(Settings!$B$4="Yes",ROUND(H127*IF(J127="",1,J127),2),0))</f>
        <v/>
      </c>
      <c r="M127" s="7" t="n"/>
      <c r="N127" s="7" t="n"/>
    </row>
    <row r="128">
      <c r="A128" s="6" t="n"/>
      <c r="B128" s="7" t="n"/>
      <c r="C128" s="7" t="n"/>
      <c r="D128" s="7" t="n"/>
      <c r="E128" s="7" t="n"/>
      <c r="F128" s="8" t="n"/>
      <c r="G128" s="9" t="n"/>
      <c r="H128" s="10">
        <f>IF(F128="","",ROUND(F128-F128/(1+N(G128)),2))</f>
        <v/>
      </c>
      <c r="I128" s="10">
        <f>IF(F128="","",F128-H128)</f>
        <v/>
      </c>
      <c r="J128" s="9" t="n"/>
      <c r="K128" s="10">
        <f>IF(F128="","",ROUND(I128*IF(J128="",1,J128),2))</f>
        <v/>
      </c>
      <c r="L128" s="10">
        <f>IF(F128="","",IF(Settings!$B$4="Yes",ROUND(H128*IF(J128="",1,J128),2),0))</f>
        <v/>
      </c>
      <c r="M128" s="7" t="n"/>
      <c r="N128" s="7" t="n"/>
    </row>
    <row r="129">
      <c r="A129" s="6" t="n"/>
      <c r="B129" s="7" t="n"/>
      <c r="C129" s="7" t="n"/>
      <c r="D129" s="7" t="n"/>
      <c r="E129" s="7" t="n"/>
      <c r="F129" s="8" t="n"/>
      <c r="G129" s="9" t="n"/>
      <c r="H129" s="10">
        <f>IF(F129="","",ROUND(F129-F129/(1+N(G129)),2))</f>
        <v/>
      </c>
      <c r="I129" s="10">
        <f>IF(F129="","",F129-H129)</f>
        <v/>
      </c>
      <c r="J129" s="9" t="n"/>
      <c r="K129" s="10">
        <f>IF(F129="","",ROUND(I129*IF(J129="",1,J129),2))</f>
        <v/>
      </c>
      <c r="L129" s="10">
        <f>IF(F129="","",IF(Settings!$B$4="Yes",ROUND(H129*IF(J129="",1,J129),2),0))</f>
        <v/>
      </c>
      <c r="M129" s="7" t="n"/>
      <c r="N129" s="7" t="n"/>
    </row>
    <row r="130">
      <c r="A130" s="6" t="n"/>
      <c r="B130" s="7" t="n"/>
      <c r="C130" s="7" t="n"/>
      <c r="D130" s="7" t="n"/>
      <c r="E130" s="7" t="n"/>
      <c r="F130" s="8" t="n"/>
      <c r="G130" s="9" t="n"/>
      <c r="H130" s="10">
        <f>IF(F130="","",ROUND(F130-F130/(1+N(G130)),2))</f>
        <v/>
      </c>
      <c r="I130" s="10">
        <f>IF(F130="","",F130-H130)</f>
        <v/>
      </c>
      <c r="J130" s="9" t="n"/>
      <c r="K130" s="10">
        <f>IF(F130="","",ROUND(I130*IF(J130="",1,J130),2))</f>
        <v/>
      </c>
      <c r="L130" s="10">
        <f>IF(F130="","",IF(Settings!$B$4="Yes",ROUND(H130*IF(J130="",1,J130),2),0))</f>
        <v/>
      </c>
      <c r="M130" s="7" t="n"/>
      <c r="N130" s="7" t="n"/>
    </row>
    <row r="131">
      <c r="A131" s="6" t="n"/>
      <c r="B131" s="7" t="n"/>
      <c r="C131" s="7" t="n"/>
      <c r="D131" s="7" t="n"/>
      <c r="E131" s="7" t="n"/>
      <c r="F131" s="8" t="n"/>
      <c r="G131" s="9" t="n"/>
      <c r="H131" s="10">
        <f>IF(F131="","",ROUND(F131-F131/(1+N(G131)),2))</f>
        <v/>
      </c>
      <c r="I131" s="10">
        <f>IF(F131="","",F131-H131)</f>
        <v/>
      </c>
      <c r="J131" s="9" t="n"/>
      <c r="K131" s="10">
        <f>IF(F131="","",ROUND(I131*IF(J131="",1,J131),2))</f>
        <v/>
      </c>
      <c r="L131" s="10">
        <f>IF(F131="","",IF(Settings!$B$4="Yes",ROUND(H131*IF(J131="",1,J131),2),0))</f>
        <v/>
      </c>
      <c r="M131" s="7" t="n"/>
      <c r="N131" s="7" t="n"/>
    </row>
    <row r="132">
      <c r="A132" s="6" t="n"/>
      <c r="B132" s="7" t="n"/>
      <c r="C132" s="7" t="n"/>
      <c r="D132" s="7" t="n"/>
      <c r="E132" s="7" t="n"/>
      <c r="F132" s="8" t="n"/>
      <c r="G132" s="9" t="n"/>
      <c r="H132" s="10">
        <f>IF(F132="","",ROUND(F132-F132/(1+N(G132)),2))</f>
        <v/>
      </c>
      <c r="I132" s="10">
        <f>IF(F132="","",F132-H132)</f>
        <v/>
      </c>
      <c r="J132" s="9" t="n"/>
      <c r="K132" s="10">
        <f>IF(F132="","",ROUND(I132*IF(J132="",1,J132),2))</f>
        <v/>
      </c>
      <c r="L132" s="10">
        <f>IF(F132="","",IF(Settings!$B$4="Yes",ROUND(H132*IF(J132="",1,J132),2),0))</f>
        <v/>
      </c>
      <c r="M132" s="7" t="n"/>
      <c r="N132" s="7" t="n"/>
    </row>
    <row r="133">
      <c r="A133" s="6" t="n"/>
      <c r="B133" s="7" t="n"/>
      <c r="C133" s="7" t="n"/>
      <c r="D133" s="7" t="n"/>
      <c r="E133" s="7" t="n"/>
      <c r="F133" s="8" t="n"/>
      <c r="G133" s="9" t="n"/>
      <c r="H133" s="10">
        <f>IF(F133="","",ROUND(F133-F133/(1+N(G133)),2))</f>
        <v/>
      </c>
      <c r="I133" s="10">
        <f>IF(F133="","",F133-H133)</f>
        <v/>
      </c>
      <c r="J133" s="9" t="n"/>
      <c r="K133" s="10">
        <f>IF(F133="","",ROUND(I133*IF(J133="",1,J133),2))</f>
        <v/>
      </c>
      <c r="L133" s="10">
        <f>IF(F133="","",IF(Settings!$B$4="Yes",ROUND(H133*IF(J133="",1,J133),2),0))</f>
        <v/>
      </c>
      <c r="M133" s="7" t="n"/>
      <c r="N133" s="7" t="n"/>
    </row>
    <row r="134">
      <c r="A134" s="6" t="n"/>
      <c r="B134" s="7" t="n"/>
      <c r="C134" s="7" t="n"/>
      <c r="D134" s="7" t="n"/>
      <c r="E134" s="7" t="n"/>
      <c r="F134" s="8" t="n"/>
      <c r="G134" s="9" t="n"/>
      <c r="H134" s="10">
        <f>IF(F134="","",ROUND(F134-F134/(1+N(G134)),2))</f>
        <v/>
      </c>
      <c r="I134" s="10">
        <f>IF(F134="","",F134-H134)</f>
        <v/>
      </c>
      <c r="J134" s="9" t="n"/>
      <c r="K134" s="10">
        <f>IF(F134="","",ROUND(I134*IF(J134="",1,J134),2))</f>
        <v/>
      </c>
      <c r="L134" s="10">
        <f>IF(F134="","",IF(Settings!$B$4="Yes",ROUND(H134*IF(J134="",1,J134),2),0))</f>
        <v/>
      </c>
      <c r="M134" s="7" t="n"/>
      <c r="N134" s="7" t="n"/>
    </row>
    <row r="135">
      <c r="A135" s="6" t="n"/>
      <c r="B135" s="7" t="n"/>
      <c r="C135" s="7" t="n"/>
      <c r="D135" s="7" t="n"/>
      <c r="E135" s="7" t="n"/>
      <c r="F135" s="8" t="n"/>
      <c r="G135" s="9" t="n"/>
      <c r="H135" s="10">
        <f>IF(F135="","",ROUND(F135-F135/(1+N(G135)),2))</f>
        <v/>
      </c>
      <c r="I135" s="10">
        <f>IF(F135="","",F135-H135)</f>
        <v/>
      </c>
      <c r="J135" s="9" t="n"/>
      <c r="K135" s="10">
        <f>IF(F135="","",ROUND(I135*IF(J135="",1,J135),2))</f>
        <v/>
      </c>
      <c r="L135" s="10">
        <f>IF(F135="","",IF(Settings!$B$4="Yes",ROUND(H135*IF(J135="",1,J135),2),0))</f>
        <v/>
      </c>
      <c r="M135" s="7" t="n"/>
      <c r="N135" s="7" t="n"/>
    </row>
    <row r="136">
      <c r="A136" s="6" t="n"/>
      <c r="B136" s="7" t="n"/>
      <c r="C136" s="7" t="n"/>
      <c r="D136" s="7" t="n"/>
      <c r="E136" s="7" t="n"/>
      <c r="F136" s="8" t="n"/>
      <c r="G136" s="9" t="n"/>
      <c r="H136" s="10">
        <f>IF(F136="","",ROUND(F136-F136/(1+N(G136)),2))</f>
        <v/>
      </c>
      <c r="I136" s="10">
        <f>IF(F136="","",F136-H136)</f>
        <v/>
      </c>
      <c r="J136" s="9" t="n"/>
      <c r="K136" s="10">
        <f>IF(F136="","",ROUND(I136*IF(J136="",1,J136),2))</f>
        <v/>
      </c>
      <c r="L136" s="10">
        <f>IF(F136="","",IF(Settings!$B$4="Yes",ROUND(H136*IF(J136="",1,J136),2),0))</f>
        <v/>
      </c>
      <c r="M136" s="7" t="n"/>
      <c r="N136" s="7" t="n"/>
    </row>
    <row r="137">
      <c r="A137" s="6" t="n"/>
      <c r="B137" s="7" t="n"/>
      <c r="C137" s="7" t="n"/>
      <c r="D137" s="7" t="n"/>
      <c r="E137" s="7" t="n"/>
      <c r="F137" s="8" t="n"/>
      <c r="G137" s="9" t="n"/>
      <c r="H137" s="10">
        <f>IF(F137="","",ROUND(F137-F137/(1+N(G137)),2))</f>
        <v/>
      </c>
      <c r="I137" s="10">
        <f>IF(F137="","",F137-H137)</f>
        <v/>
      </c>
      <c r="J137" s="9" t="n"/>
      <c r="K137" s="10">
        <f>IF(F137="","",ROUND(I137*IF(J137="",1,J137),2))</f>
        <v/>
      </c>
      <c r="L137" s="10">
        <f>IF(F137="","",IF(Settings!$B$4="Yes",ROUND(H137*IF(J137="",1,J137),2),0))</f>
        <v/>
      </c>
      <c r="M137" s="7" t="n"/>
      <c r="N137" s="7" t="n"/>
    </row>
    <row r="138">
      <c r="A138" s="6" t="n"/>
      <c r="B138" s="7" t="n"/>
      <c r="C138" s="7" t="n"/>
      <c r="D138" s="7" t="n"/>
      <c r="E138" s="7" t="n"/>
      <c r="F138" s="8" t="n"/>
      <c r="G138" s="9" t="n"/>
      <c r="H138" s="10">
        <f>IF(F138="","",ROUND(F138-F138/(1+N(G138)),2))</f>
        <v/>
      </c>
      <c r="I138" s="10">
        <f>IF(F138="","",F138-H138)</f>
        <v/>
      </c>
      <c r="J138" s="9" t="n"/>
      <c r="K138" s="10">
        <f>IF(F138="","",ROUND(I138*IF(J138="",1,J138),2))</f>
        <v/>
      </c>
      <c r="L138" s="10">
        <f>IF(F138="","",IF(Settings!$B$4="Yes",ROUND(H138*IF(J138="",1,J138),2),0))</f>
        <v/>
      </c>
      <c r="M138" s="7" t="n"/>
      <c r="N138" s="7" t="n"/>
    </row>
    <row r="139">
      <c r="A139" s="6" t="n"/>
      <c r="B139" s="7" t="n"/>
      <c r="C139" s="7" t="n"/>
      <c r="D139" s="7" t="n"/>
      <c r="E139" s="7" t="n"/>
      <c r="F139" s="8" t="n"/>
      <c r="G139" s="9" t="n"/>
      <c r="H139" s="10">
        <f>IF(F139="","",ROUND(F139-F139/(1+N(G139)),2))</f>
        <v/>
      </c>
      <c r="I139" s="10">
        <f>IF(F139="","",F139-H139)</f>
        <v/>
      </c>
      <c r="J139" s="9" t="n"/>
      <c r="K139" s="10">
        <f>IF(F139="","",ROUND(I139*IF(J139="",1,J139),2))</f>
        <v/>
      </c>
      <c r="L139" s="10">
        <f>IF(F139="","",IF(Settings!$B$4="Yes",ROUND(H139*IF(J139="",1,J139),2),0))</f>
        <v/>
      </c>
      <c r="M139" s="7" t="n"/>
      <c r="N139" s="7" t="n"/>
    </row>
    <row r="140">
      <c r="A140" s="6" t="n"/>
      <c r="B140" s="7" t="n"/>
      <c r="C140" s="7" t="n"/>
      <c r="D140" s="7" t="n"/>
      <c r="E140" s="7" t="n"/>
      <c r="F140" s="8" t="n"/>
      <c r="G140" s="9" t="n"/>
      <c r="H140" s="10">
        <f>IF(F140="","",ROUND(F140-F140/(1+N(G140)),2))</f>
        <v/>
      </c>
      <c r="I140" s="10">
        <f>IF(F140="","",F140-H140)</f>
        <v/>
      </c>
      <c r="J140" s="9" t="n"/>
      <c r="K140" s="10">
        <f>IF(F140="","",ROUND(I140*IF(J140="",1,J140),2))</f>
        <v/>
      </c>
      <c r="L140" s="10">
        <f>IF(F140="","",IF(Settings!$B$4="Yes",ROUND(H140*IF(J140="",1,J140),2),0))</f>
        <v/>
      </c>
      <c r="M140" s="7" t="n"/>
      <c r="N140" s="7" t="n"/>
    </row>
    <row r="141">
      <c r="A141" s="6" t="n"/>
      <c r="B141" s="7" t="n"/>
      <c r="C141" s="7" t="n"/>
      <c r="D141" s="7" t="n"/>
      <c r="E141" s="7" t="n"/>
      <c r="F141" s="8" t="n"/>
      <c r="G141" s="9" t="n"/>
      <c r="H141" s="10">
        <f>IF(F141="","",ROUND(F141-F141/(1+N(G141)),2))</f>
        <v/>
      </c>
      <c r="I141" s="10">
        <f>IF(F141="","",F141-H141)</f>
        <v/>
      </c>
      <c r="J141" s="9" t="n"/>
      <c r="K141" s="10">
        <f>IF(F141="","",ROUND(I141*IF(J141="",1,J141),2))</f>
        <v/>
      </c>
      <c r="L141" s="10">
        <f>IF(F141="","",IF(Settings!$B$4="Yes",ROUND(H141*IF(J141="",1,J141),2),0))</f>
        <v/>
      </c>
      <c r="M141" s="7" t="n"/>
      <c r="N141" s="7" t="n"/>
    </row>
    <row r="142">
      <c r="A142" s="6" t="n"/>
      <c r="B142" s="7" t="n"/>
      <c r="C142" s="7" t="n"/>
      <c r="D142" s="7" t="n"/>
      <c r="E142" s="7" t="n"/>
      <c r="F142" s="8" t="n"/>
      <c r="G142" s="9" t="n"/>
      <c r="H142" s="10">
        <f>IF(F142="","",ROUND(F142-F142/(1+N(G142)),2))</f>
        <v/>
      </c>
      <c r="I142" s="10">
        <f>IF(F142="","",F142-H142)</f>
        <v/>
      </c>
      <c r="J142" s="9" t="n"/>
      <c r="K142" s="10">
        <f>IF(F142="","",ROUND(I142*IF(J142="",1,J142),2))</f>
        <v/>
      </c>
      <c r="L142" s="10">
        <f>IF(F142="","",IF(Settings!$B$4="Yes",ROUND(H142*IF(J142="",1,J142),2),0))</f>
        <v/>
      </c>
      <c r="M142" s="7" t="n"/>
      <c r="N142" s="7" t="n"/>
    </row>
    <row r="143">
      <c r="A143" s="6" t="n"/>
      <c r="B143" s="7" t="n"/>
      <c r="C143" s="7" t="n"/>
      <c r="D143" s="7" t="n"/>
      <c r="E143" s="7" t="n"/>
      <c r="F143" s="8" t="n"/>
      <c r="G143" s="9" t="n"/>
      <c r="H143" s="10">
        <f>IF(F143="","",ROUND(F143-F143/(1+N(G143)),2))</f>
        <v/>
      </c>
      <c r="I143" s="10">
        <f>IF(F143="","",F143-H143)</f>
        <v/>
      </c>
      <c r="J143" s="9" t="n"/>
      <c r="K143" s="10">
        <f>IF(F143="","",ROUND(I143*IF(J143="",1,J143),2))</f>
        <v/>
      </c>
      <c r="L143" s="10">
        <f>IF(F143="","",IF(Settings!$B$4="Yes",ROUND(H143*IF(J143="",1,J143),2),0))</f>
        <v/>
      </c>
      <c r="M143" s="7" t="n"/>
      <c r="N143" s="7" t="n"/>
    </row>
    <row r="144">
      <c r="A144" s="6" t="n"/>
      <c r="B144" s="7" t="n"/>
      <c r="C144" s="7" t="n"/>
      <c r="D144" s="7" t="n"/>
      <c r="E144" s="7" t="n"/>
      <c r="F144" s="8" t="n"/>
      <c r="G144" s="9" t="n"/>
      <c r="H144" s="10">
        <f>IF(F144="","",ROUND(F144-F144/(1+N(G144)),2))</f>
        <v/>
      </c>
      <c r="I144" s="10">
        <f>IF(F144="","",F144-H144)</f>
        <v/>
      </c>
      <c r="J144" s="9" t="n"/>
      <c r="K144" s="10">
        <f>IF(F144="","",ROUND(I144*IF(J144="",1,J144),2))</f>
        <v/>
      </c>
      <c r="L144" s="10">
        <f>IF(F144="","",IF(Settings!$B$4="Yes",ROUND(H144*IF(J144="",1,J144),2),0))</f>
        <v/>
      </c>
      <c r="M144" s="7" t="n"/>
      <c r="N144" s="7" t="n"/>
    </row>
    <row r="145">
      <c r="A145" s="6" t="n"/>
      <c r="B145" s="7" t="n"/>
      <c r="C145" s="7" t="n"/>
      <c r="D145" s="7" t="n"/>
      <c r="E145" s="7" t="n"/>
      <c r="F145" s="8" t="n"/>
      <c r="G145" s="9" t="n"/>
      <c r="H145" s="10">
        <f>IF(F145="","",ROUND(F145-F145/(1+N(G145)),2))</f>
        <v/>
      </c>
      <c r="I145" s="10">
        <f>IF(F145="","",F145-H145)</f>
        <v/>
      </c>
      <c r="J145" s="9" t="n"/>
      <c r="K145" s="10">
        <f>IF(F145="","",ROUND(I145*IF(J145="",1,J145),2))</f>
        <v/>
      </c>
      <c r="L145" s="10">
        <f>IF(F145="","",IF(Settings!$B$4="Yes",ROUND(H145*IF(J145="",1,J145),2),0))</f>
        <v/>
      </c>
      <c r="M145" s="7" t="n"/>
      <c r="N145" s="7" t="n"/>
    </row>
    <row r="146">
      <c r="A146" s="6" t="n"/>
      <c r="B146" s="7" t="n"/>
      <c r="C146" s="7" t="n"/>
      <c r="D146" s="7" t="n"/>
      <c r="E146" s="7" t="n"/>
      <c r="F146" s="8" t="n"/>
      <c r="G146" s="9" t="n"/>
      <c r="H146" s="10">
        <f>IF(F146="","",ROUND(F146-F146/(1+N(G146)),2))</f>
        <v/>
      </c>
      <c r="I146" s="10">
        <f>IF(F146="","",F146-H146)</f>
        <v/>
      </c>
      <c r="J146" s="9" t="n"/>
      <c r="K146" s="10">
        <f>IF(F146="","",ROUND(I146*IF(J146="",1,J146),2))</f>
        <v/>
      </c>
      <c r="L146" s="10">
        <f>IF(F146="","",IF(Settings!$B$4="Yes",ROUND(H146*IF(J146="",1,J146),2),0))</f>
        <v/>
      </c>
      <c r="M146" s="7" t="n"/>
      <c r="N146" s="7" t="n"/>
    </row>
    <row r="147">
      <c r="A147" s="6" t="n"/>
      <c r="B147" s="7" t="n"/>
      <c r="C147" s="7" t="n"/>
      <c r="D147" s="7" t="n"/>
      <c r="E147" s="7" t="n"/>
      <c r="F147" s="8" t="n"/>
      <c r="G147" s="9" t="n"/>
      <c r="H147" s="10">
        <f>IF(F147="","",ROUND(F147-F147/(1+N(G147)),2))</f>
        <v/>
      </c>
      <c r="I147" s="10">
        <f>IF(F147="","",F147-H147)</f>
        <v/>
      </c>
      <c r="J147" s="9" t="n"/>
      <c r="K147" s="10">
        <f>IF(F147="","",ROUND(I147*IF(J147="",1,J147),2))</f>
        <v/>
      </c>
      <c r="L147" s="10">
        <f>IF(F147="","",IF(Settings!$B$4="Yes",ROUND(H147*IF(J147="",1,J147),2),0))</f>
        <v/>
      </c>
      <c r="M147" s="7" t="n"/>
      <c r="N147" s="7" t="n"/>
    </row>
    <row r="148">
      <c r="A148" s="6" t="n"/>
      <c r="B148" s="7" t="n"/>
      <c r="C148" s="7" t="n"/>
      <c r="D148" s="7" t="n"/>
      <c r="E148" s="7" t="n"/>
      <c r="F148" s="8" t="n"/>
      <c r="G148" s="9" t="n"/>
      <c r="H148" s="10">
        <f>IF(F148="","",ROUND(F148-F148/(1+N(G148)),2))</f>
        <v/>
      </c>
      <c r="I148" s="10">
        <f>IF(F148="","",F148-H148)</f>
        <v/>
      </c>
      <c r="J148" s="9" t="n"/>
      <c r="K148" s="10">
        <f>IF(F148="","",ROUND(I148*IF(J148="",1,J148),2))</f>
        <v/>
      </c>
      <c r="L148" s="10">
        <f>IF(F148="","",IF(Settings!$B$4="Yes",ROUND(H148*IF(J148="",1,J148),2),0))</f>
        <v/>
      </c>
      <c r="M148" s="7" t="n"/>
      <c r="N148" s="7" t="n"/>
    </row>
    <row r="149">
      <c r="A149" s="6" t="n"/>
      <c r="B149" s="7" t="n"/>
      <c r="C149" s="7" t="n"/>
      <c r="D149" s="7" t="n"/>
      <c r="E149" s="7" t="n"/>
      <c r="F149" s="8" t="n"/>
      <c r="G149" s="9" t="n"/>
      <c r="H149" s="10">
        <f>IF(F149="","",ROUND(F149-F149/(1+N(G149)),2))</f>
        <v/>
      </c>
      <c r="I149" s="10">
        <f>IF(F149="","",F149-H149)</f>
        <v/>
      </c>
      <c r="J149" s="9" t="n"/>
      <c r="K149" s="10">
        <f>IF(F149="","",ROUND(I149*IF(J149="",1,J149),2))</f>
        <v/>
      </c>
      <c r="L149" s="10">
        <f>IF(F149="","",IF(Settings!$B$4="Yes",ROUND(H149*IF(J149="",1,J149),2),0))</f>
        <v/>
      </c>
      <c r="M149" s="7" t="n"/>
      <c r="N149" s="7" t="n"/>
    </row>
    <row r="150">
      <c r="A150" s="6" t="n"/>
      <c r="B150" s="7" t="n"/>
      <c r="C150" s="7" t="n"/>
      <c r="D150" s="7" t="n"/>
      <c r="E150" s="7" t="n"/>
      <c r="F150" s="8" t="n"/>
      <c r="G150" s="9" t="n"/>
      <c r="H150" s="10">
        <f>IF(F150="","",ROUND(F150-F150/(1+N(G150)),2))</f>
        <v/>
      </c>
      <c r="I150" s="10">
        <f>IF(F150="","",F150-H150)</f>
        <v/>
      </c>
      <c r="J150" s="9" t="n"/>
      <c r="K150" s="10">
        <f>IF(F150="","",ROUND(I150*IF(J150="",1,J150),2))</f>
        <v/>
      </c>
      <c r="L150" s="10">
        <f>IF(F150="","",IF(Settings!$B$4="Yes",ROUND(H150*IF(J150="",1,J150),2),0))</f>
        <v/>
      </c>
      <c r="M150" s="7" t="n"/>
      <c r="N150" s="7" t="n"/>
    </row>
    <row r="151">
      <c r="A151" s="6" t="n"/>
      <c r="B151" s="7" t="n"/>
      <c r="C151" s="7" t="n"/>
      <c r="D151" s="7" t="n"/>
      <c r="E151" s="7" t="n"/>
      <c r="F151" s="8" t="n"/>
      <c r="G151" s="9" t="n"/>
      <c r="H151" s="10">
        <f>IF(F151="","",ROUND(F151-F151/(1+N(G151)),2))</f>
        <v/>
      </c>
      <c r="I151" s="10">
        <f>IF(F151="","",F151-H151)</f>
        <v/>
      </c>
      <c r="J151" s="9" t="n"/>
      <c r="K151" s="10">
        <f>IF(F151="","",ROUND(I151*IF(J151="",1,J151),2))</f>
        <v/>
      </c>
      <c r="L151" s="10">
        <f>IF(F151="","",IF(Settings!$B$4="Yes",ROUND(H151*IF(J151="",1,J151),2),0))</f>
        <v/>
      </c>
      <c r="M151" s="7" t="n"/>
      <c r="N151" s="7" t="n"/>
    </row>
    <row r="152">
      <c r="A152" s="6" t="n"/>
      <c r="B152" s="7" t="n"/>
      <c r="C152" s="7" t="n"/>
      <c r="D152" s="7" t="n"/>
      <c r="E152" s="7" t="n"/>
      <c r="F152" s="8" t="n"/>
      <c r="G152" s="9" t="n"/>
      <c r="H152" s="10">
        <f>IF(F152="","",ROUND(F152-F152/(1+N(G152)),2))</f>
        <v/>
      </c>
      <c r="I152" s="10">
        <f>IF(F152="","",F152-H152)</f>
        <v/>
      </c>
      <c r="J152" s="9" t="n"/>
      <c r="K152" s="10">
        <f>IF(F152="","",ROUND(I152*IF(J152="",1,J152),2))</f>
        <v/>
      </c>
      <c r="L152" s="10">
        <f>IF(F152="","",IF(Settings!$B$4="Yes",ROUND(H152*IF(J152="",1,J152),2),0))</f>
        <v/>
      </c>
      <c r="M152" s="7" t="n"/>
      <c r="N152" s="7" t="n"/>
    </row>
    <row r="153">
      <c r="A153" s="6" t="n"/>
      <c r="B153" s="7" t="n"/>
      <c r="C153" s="7" t="n"/>
      <c r="D153" s="7" t="n"/>
      <c r="E153" s="7" t="n"/>
      <c r="F153" s="8" t="n"/>
      <c r="G153" s="9" t="n"/>
      <c r="H153" s="10">
        <f>IF(F153="","",ROUND(F153-F153/(1+N(G153)),2))</f>
        <v/>
      </c>
      <c r="I153" s="10">
        <f>IF(F153="","",F153-H153)</f>
        <v/>
      </c>
      <c r="J153" s="9" t="n"/>
      <c r="K153" s="10">
        <f>IF(F153="","",ROUND(I153*IF(J153="",1,J153),2))</f>
        <v/>
      </c>
      <c r="L153" s="10">
        <f>IF(F153="","",IF(Settings!$B$4="Yes",ROUND(H153*IF(J153="",1,J153),2),0))</f>
        <v/>
      </c>
      <c r="M153" s="7" t="n"/>
      <c r="N153" s="7" t="n"/>
    </row>
    <row r="154">
      <c r="A154" s="6" t="n"/>
      <c r="B154" s="7" t="n"/>
      <c r="C154" s="7" t="n"/>
      <c r="D154" s="7" t="n"/>
      <c r="E154" s="7" t="n"/>
      <c r="F154" s="8" t="n"/>
      <c r="G154" s="9" t="n"/>
      <c r="H154" s="10">
        <f>IF(F154="","",ROUND(F154-F154/(1+N(G154)),2))</f>
        <v/>
      </c>
      <c r="I154" s="10">
        <f>IF(F154="","",F154-H154)</f>
        <v/>
      </c>
      <c r="J154" s="9" t="n"/>
      <c r="K154" s="10">
        <f>IF(F154="","",ROUND(I154*IF(J154="",1,J154),2))</f>
        <v/>
      </c>
      <c r="L154" s="10">
        <f>IF(F154="","",IF(Settings!$B$4="Yes",ROUND(H154*IF(J154="",1,J154),2),0))</f>
        <v/>
      </c>
      <c r="M154" s="7" t="n"/>
      <c r="N154" s="7" t="n"/>
    </row>
    <row r="155">
      <c r="A155" s="6" t="n"/>
      <c r="B155" s="7" t="n"/>
      <c r="C155" s="7" t="n"/>
      <c r="D155" s="7" t="n"/>
      <c r="E155" s="7" t="n"/>
      <c r="F155" s="8" t="n"/>
      <c r="G155" s="9" t="n"/>
      <c r="H155" s="10">
        <f>IF(F155="","",ROUND(F155-F155/(1+N(G155)),2))</f>
        <v/>
      </c>
      <c r="I155" s="10">
        <f>IF(F155="","",F155-H155)</f>
        <v/>
      </c>
      <c r="J155" s="9" t="n"/>
      <c r="K155" s="10">
        <f>IF(F155="","",ROUND(I155*IF(J155="",1,J155),2))</f>
        <v/>
      </c>
      <c r="L155" s="10">
        <f>IF(F155="","",IF(Settings!$B$4="Yes",ROUND(H155*IF(J155="",1,J155),2),0))</f>
        <v/>
      </c>
      <c r="M155" s="7" t="n"/>
      <c r="N155" s="7" t="n"/>
    </row>
    <row r="156">
      <c r="A156" s="6" t="n"/>
      <c r="B156" s="7" t="n"/>
      <c r="C156" s="7" t="n"/>
      <c r="D156" s="7" t="n"/>
      <c r="E156" s="7" t="n"/>
      <c r="F156" s="8" t="n"/>
      <c r="G156" s="9" t="n"/>
      <c r="H156" s="10">
        <f>IF(F156="","",ROUND(F156-F156/(1+N(G156)),2))</f>
        <v/>
      </c>
      <c r="I156" s="10">
        <f>IF(F156="","",F156-H156)</f>
        <v/>
      </c>
      <c r="J156" s="9" t="n"/>
      <c r="K156" s="10">
        <f>IF(F156="","",ROUND(I156*IF(J156="",1,J156),2))</f>
        <v/>
      </c>
      <c r="L156" s="10">
        <f>IF(F156="","",IF(Settings!$B$4="Yes",ROUND(H156*IF(J156="",1,J156),2),0))</f>
        <v/>
      </c>
      <c r="M156" s="7" t="n"/>
      <c r="N156" s="7" t="n"/>
    </row>
    <row r="157">
      <c r="A157" s="6" t="n"/>
      <c r="B157" s="7" t="n"/>
      <c r="C157" s="7" t="n"/>
      <c r="D157" s="7" t="n"/>
      <c r="E157" s="7" t="n"/>
      <c r="F157" s="8" t="n"/>
      <c r="G157" s="9" t="n"/>
      <c r="H157" s="10">
        <f>IF(F157="","",ROUND(F157-F157/(1+N(G157)),2))</f>
        <v/>
      </c>
      <c r="I157" s="10">
        <f>IF(F157="","",F157-H157)</f>
        <v/>
      </c>
      <c r="J157" s="9" t="n"/>
      <c r="K157" s="10">
        <f>IF(F157="","",ROUND(I157*IF(J157="",1,J157),2))</f>
        <v/>
      </c>
      <c r="L157" s="10">
        <f>IF(F157="","",IF(Settings!$B$4="Yes",ROUND(H157*IF(J157="",1,J157),2),0))</f>
        <v/>
      </c>
      <c r="M157" s="7" t="n"/>
      <c r="N157" s="7" t="n"/>
    </row>
    <row r="158">
      <c r="A158" s="6" t="n"/>
      <c r="B158" s="7" t="n"/>
      <c r="C158" s="7" t="n"/>
      <c r="D158" s="7" t="n"/>
      <c r="E158" s="7" t="n"/>
      <c r="F158" s="8" t="n"/>
      <c r="G158" s="9" t="n"/>
      <c r="H158" s="10">
        <f>IF(F158="","",ROUND(F158-F158/(1+N(G158)),2))</f>
        <v/>
      </c>
      <c r="I158" s="10">
        <f>IF(F158="","",F158-H158)</f>
        <v/>
      </c>
      <c r="J158" s="9" t="n"/>
      <c r="K158" s="10">
        <f>IF(F158="","",ROUND(I158*IF(J158="",1,J158),2))</f>
        <v/>
      </c>
      <c r="L158" s="10">
        <f>IF(F158="","",IF(Settings!$B$4="Yes",ROUND(H158*IF(J158="",1,J158),2),0))</f>
        <v/>
      </c>
      <c r="M158" s="7" t="n"/>
      <c r="N158" s="7" t="n"/>
    </row>
    <row r="159">
      <c r="A159" s="6" t="n"/>
      <c r="B159" s="7" t="n"/>
      <c r="C159" s="7" t="n"/>
      <c r="D159" s="7" t="n"/>
      <c r="E159" s="7" t="n"/>
      <c r="F159" s="8" t="n"/>
      <c r="G159" s="9" t="n"/>
      <c r="H159" s="10">
        <f>IF(F159="","",ROUND(F159-F159/(1+N(G159)),2))</f>
        <v/>
      </c>
      <c r="I159" s="10">
        <f>IF(F159="","",F159-H159)</f>
        <v/>
      </c>
      <c r="J159" s="9" t="n"/>
      <c r="K159" s="10">
        <f>IF(F159="","",ROUND(I159*IF(J159="",1,J159),2))</f>
        <v/>
      </c>
      <c r="L159" s="10">
        <f>IF(F159="","",IF(Settings!$B$4="Yes",ROUND(H159*IF(J159="",1,J159),2),0))</f>
        <v/>
      </c>
      <c r="M159" s="7" t="n"/>
      <c r="N159" s="7" t="n"/>
    </row>
    <row r="160">
      <c r="A160" s="6" t="n"/>
      <c r="B160" s="7" t="n"/>
      <c r="C160" s="7" t="n"/>
      <c r="D160" s="7" t="n"/>
      <c r="E160" s="7" t="n"/>
      <c r="F160" s="8" t="n"/>
      <c r="G160" s="9" t="n"/>
      <c r="H160" s="10">
        <f>IF(F160="","",ROUND(F160-F160/(1+N(G160)),2))</f>
        <v/>
      </c>
      <c r="I160" s="10">
        <f>IF(F160="","",F160-H160)</f>
        <v/>
      </c>
      <c r="J160" s="9" t="n"/>
      <c r="K160" s="10">
        <f>IF(F160="","",ROUND(I160*IF(J160="",1,J160),2))</f>
        <v/>
      </c>
      <c r="L160" s="10">
        <f>IF(F160="","",IF(Settings!$B$4="Yes",ROUND(H160*IF(J160="",1,J160),2),0))</f>
        <v/>
      </c>
      <c r="M160" s="7" t="n"/>
      <c r="N160" s="7" t="n"/>
    </row>
    <row r="161">
      <c r="A161" s="6" t="n"/>
      <c r="B161" s="7" t="n"/>
      <c r="C161" s="7" t="n"/>
      <c r="D161" s="7" t="n"/>
      <c r="E161" s="7" t="n"/>
      <c r="F161" s="8" t="n"/>
      <c r="G161" s="9" t="n"/>
      <c r="H161" s="10">
        <f>IF(F161="","",ROUND(F161-F161/(1+N(G161)),2))</f>
        <v/>
      </c>
      <c r="I161" s="10">
        <f>IF(F161="","",F161-H161)</f>
        <v/>
      </c>
      <c r="J161" s="9" t="n"/>
      <c r="K161" s="10">
        <f>IF(F161="","",ROUND(I161*IF(J161="",1,J161),2))</f>
        <v/>
      </c>
      <c r="L161" s="10">
        <f>IF(F161="","",IF(Settings!$B$4="Yes",ROUND(H161*IF(J161="",1,J161),2),0))</f>
        <v/>
      </c>
      <c r="M161" s="7" t="n"/>
      <c r="N161" s="7" t="n"/>
    </row>
    <row r="162">
      <c r="A162" s="6" t="n"/>
      <c r="B162" s="7" t="n"/>
      <c r="C162" s="7" t="n"/>
      <c r="D162" s="7" t="n"/>
      <c r="E162" s="7" t="n"/>
      <c r="F162" s="8" t="n"/>
      <c r="G162" s="9" t="n"/>
      <c r="H162" s="10">
        <f>IF(F162="","",ROUND(F162-F162/(1+N(G162)),2))</f>
        <v/>
      </c>
      <c r="I162" s="10">
        <f>IF(F162="","",F162-H162)</f>
        <v/>
      </c>
      <c r="J162" s="9" t="n"/>
      <c r="K162" s="10">
        <f>IF(F162="","",ROUND(I162*IF(J162="",1,J162),2))</f>
        <v/>
      </c>
      <c r="L162" s="10">
        <f>IF(F162="","",IF(Settings!$B$4="Yes",ROUND(H162*IF(J162="",1,J162),2),0))</f>
        <v/>
      </c>
      <c r="M162" s="7" t="n"/>
      <c r="N162" s="7" t="n"/>
    </row>
    <row r="163">
      <c r="A163" s="6" t="n"/>
      <c r="B163" s="7" t="n"/>
      <c r="C163" s="7" t="n"/>
      <c r="D163" s="7" t="n"/>
      <c r="E163" s="7" t="n"/>
      <c r="F163" s="8" t="n"/>
      <c r="G163" s="9" t="n"/>
      <c r="H163" s="10">
        <f>IF(F163="","",ROUND(F163-F163/(1+N(G163)),2))</f>
        <v/>
      </c>
      <c r="I163" s="10">
        <f>IF(F163="","",F163-H163)</f>
        <v/>
      </c>
      <c r="J163" s="9" t="n"/>
      <c r="K163" s="10">
        <f>IF(F163="","",ROUND(I163*IF(J163="",1,J163),2))</f>
        <v/>
      </c>
      <c r="L163" s="10">
        <f>IF(F163="","",IF(Settings!$B$4="Yes",ROUND(H163*IF(J163="",1,J163),2),0))</f>
        <v/>
      </c>
      <c r="M163" s="7" t="n"/>
      <c r="N163" s="7" t="n"/>
    </row>
    <row r="164">
      <c r="A164" s="6" t="n"/>
      <c r="B164" s="7" t="n"/>
      <c r="C164" s="7" t="n"/>
      <c r="D164" s="7" t="n"/>
      <c r="E164" s="7" t="n"/>
      <c r="F164" s="8" t="n"/>
      <c r="G164" s="9" t="n"/>
      <c r="H164" s="10">
        <f>IF(F164="","",ROUND(F164-F164/(1+N(G164)),2))</f>
        <v/>
      </c>
      <c r="I164" s="10">
        <f>IF(F164="","",F164-H164)</f>
        <v/>
      </c>
      <c r="J164" s="9" t="n"/>
      <c r="K164" s="10">
        <f>IF(F164="","",ROUND(I164*IF(J164="",1,J164),2))</f>
        <v/>
      </c>
      <c r="L164" s="10">
        <f>IF(F164="","",IF(Settings!$B$4="Yes",ROUND(H164*IF(J164="",1,J164),2),0))</f>
        <v/>
      </c>
      <c r="M164" s="7" t="n"/>
      <c r="N164" s="7" t="n"/>
    </row>
    <row r="165">
      <c r="A165" s="6" t="n"/>
      <c r="B165" s="7" t="n"/>
      <c r="C165" s="7" t="n"/>
      <c r="D165" s="7" t="n"/>
      <c r="E165" s="7" t="n"/>
      <c r="F165" s="8" t="n"/>
      <c r="G165" s="9" t="n"/>
      <c r="H165" s="10">
        <f>IF(F165="","",ROUND(F165-F165/(1+N(G165)),2))</f>
        <v/>
      </c>
      <c r="I165" s="10">
        <f>IF(F165="","",F165-H165)</f>
        <v/>
      </c>
      <c r="J165" s="9" t="n"/>
      <c r="K165" s="10">
        <f>IF(F165="","",ROUND(I165*IF(J165="",1,J165),2))</f>
        <v/>
      </c>
      <c r="L165" s="10">
        <f>IF(F165="","",IF(Settings!$B$4="Yes",ROUND(H165*IF(J165="",1,J165),2),0))</f>
        <v/>
      </c>
      <c r="M165" s="7" t="n"/>
      <c r="N165" s="7" t="n"/>
    </row>
    <row r="166">
      <c r="A166" s="6" t="n"/>
      <c r="B166" s="7" t="n"/>
      <c r="C166" s="7" t="n"/>
      <c r="D166" s="7" t="n"/>
      <c r="E166" s="7" t="n"/>
      <c r="F166" s="8" t="n"/>
      <c r="G166" s="9" t="n"/>
      <c r="H166" s="10">
        <f>IF(F166="","",ROUND(F166-F166/(1+N(G166)),2))</f>
        <v/>
      </c>
      <c r="I166" s="10">
        <f>IF(F166="","",F166-H166)</f>
        <v/>
      </c>
      <c r="J166" s="9" t="n"/>
      <c r="K166" s="10">
        <f>IF(F166="","",ROUND(I166*IF(J166="",1,J166),2))</f>
        <v/>
      </c>
      <c r="L166" s="10">
        <f>IF(F166="","",IF(Settings!$B$4="Yes",ROUND(H166*IF(J166="",1,J166),2),0))</f>
        <v/>
      </c>
      <c r="M166" s="7" t="n"/>
      <c r="N166" s="7" t="n"/>
    </row>
    <row r="167">
      <c r="A167" s="6" t="n"/>
      <c r="B167" s="7" t="n"/>
      <c r="C167" s="7" t="n"/>
      <c r="D167" s="7" t="n"/>
      <c r="E167" s="7" t="n"/>
      <c r="F167" s="8" t="n"/>
      <c r="G167" s="9" t="n"/>
      <c r="H167" s="10">
        <f>IF(F167="","",ROUND(F167-F167/(1+N(G167)),2))</f>
        <v/>
      </c>
      <c r="I167" s="10">
        <f>IF(F167="","",F167-H167)</f>
        <v/>
      </c>
      <c r="J167" s="9" t="n"/>
      <c r="K167" s="10">
        <f>IF(F167="","",ROUND(I167*IF(J167="",1,J167),2))</f>
        <v/>
      </c>
      <c r="L167" s="10">
        <f>IF(F167="","",IF(Settings!$B$4="Yes",ROUND(H167*IF(J167="",1,J167),2),0))</f>
        <v/>
      </c>
      <c r="M167" s="7" t="n"/>
      <c r="N167" s="7" t="n"/>
    </row>
    <row r="168">
      <c r="A168" s="6" t="n"/>
      <c r="B168" s="7" t="n"/>
      <c r="C168" s="7" t="n"/>
      <c r="D168" s="7" t="n"/>
      <c r="E168" s="7" t="n"/>
      <c r="F168" s="8" t="n"/>
      <c r="G168" s="9" t="n"/>
      <c r="H168" s="10">
        <f>IF(F168="","",ROUND(F168-F168/(1+N(G168)),2))</f>
        <v/>
      </c>
      <c r="I168" s="10">
        <f>IF(F168="","",F168-H168)</f>
        <v/>
      </c>
      <c r="J168" s="9" t="n"/>
      <c r="K168" s="10">
        <f>IF(F168="","",ROUND(I168*IF(J168="",1,J168),2))</f>
        <v/>
      </c>
      <c r="L168" s="10">
        <f>IF(F168="","",IF(Settings!$B$4="Yes",ROUND(H168*IF(J168="",1,J168),2),0))</f>
        <v/>
      </c>
      <c r="M168" s="7" t="n"/>
      <c r="N168" s="7" t="n"/>
    </row>
    <row r="169">
      <c r="A169" s="6" t="n"/>
      <c r="B169" s="7" t="n"/>
      <c r="C169" s="7" t="n"/>
      <c r="D169" s="7" t="n"/>
      <c r="E169" s="7" t="n"/>
      <c r="F169" s="8" t="n"/>
      <c r="G169" s="9" t="n"/>
      <c r="H169" s="10">
        <f>IF(F169="","",ROUND(F169-F169/(1+N(G169)),2))</f>
        <v/>
      </c>
      <c r="I169" s="10">
        <f>IF(F169="","",F169-H169)</f>
        <v/>
      </c>
      <c r="J169" s="9" t="n"/>
      <c r="K169" s="10">
        <f>IF(F169="","",ROUND(I169*IF(J169="",1,J169),2))</f>
        <v/>
      </c>
      <c r="L169" s="10">
        <f>IF(F169="","",IF(Settings!$B$4="Yes",ROUND(H169*IF(J169="",1,J169),2),0))</f>
        <v/>
      </c>
      <c r="M169" s="7" t="n"/>
      <c r="N169" s="7" t="n"/>
    </row>
    <row r="170">
      <c r="A170" s="6" t="n"/>
      <c r="B170" s="7" t="n"/>
      <c r="C170" s="7" t="n"/>
      <c r="D170" s="7" t="n"/>
      <c r="E170" s="7" t="n"/>
      <c r="F170" s="8" t="n"/>
      <c r="G170" s="9" t="n"/>
      <c r="H170" s="10">
        <f>IF(F170="","",ROUND(F170-F170/(1+N(G170)),2))</f>
        <v/>
      </c>
      <c r="I170" s="10">
        <f>IF(F170="","",F170-H170)</f>
        <v/>
      </c>
      <c r="J170" s="9" t="n"/>
      <c r="K170" s="10">
        <f>IF(F170="","",ROUND(I170*IF(J170="",1,J170),2))</f>
        <v/>
      </c>
      <c r="L170" s="10">
        <f>IF(F170="","",IF(Settings!$B$4="Yes",ROUND(H170*IF(J170="",1,J170),2),0))</f>
        <v/>
      </c>
      <c r="M170" s="7" t="n"/>
      <c r="N170" s="7" t="n"/>
    </row>
    <row r="171">
      <c r="A171" s="6" t="n"/>
      <c r="B171" s="7" t="n"/>
      <c r="C171" s="7" t="n"/>
      <c r="D171" s="7" t="n"/>
      <c r="E171" s="7" t="n"/>
      <c r="F171" s="8" t="n"/>
      <c r="G171" s="9" t="n"/>
      <c r="H171" s="10">
        <f>IF(F171="","",ROUND(F171-F171/(1+N(G171)),2))</f>
        <v/>
      </c>
      <c r="I171" s="10">
        <f>IF(F171="","",F171-H171)</f>
        <v/>
      </c>
      <c r="J171" s="9" t="n"/>
      <c r="K171" s="10">
        <f>IF(F171="","",ROUND(I171*IF(J171="",1,J171),2))</f>
        <v/>
      </c>
      <c r="L171" s="10">
        <f>IF(F171="","",IF(Settings!$B$4="Yes",ROUND(H171*IF(J171="",1,J171),2),0))</f>
        <v/>
      </c>
      <c r="M171" s="7" t="n"/>
      <c r="N171" s="7" t="n"/>
    </row>
    <row r="172">
      <c r="A172" s="6" t="n"/>
      <c r="B172" s="7" t="n"/>
      <c r="C172" s="7" t="n"/>
      <c r="D172" s="7" t="n"/>
      <c r="E172" s="7" t="n"/>
      <c r="F172" s="8" t="n"/>
      <c r="G172" s="9" t="n"/>
      <c r="H172" s="10">
        <f>IF(F172="","",ROUND(F172-F172/(1+N(G172)),2))</f>
        <v/>
      </c>
      <c r="I172" s="10">
        <f>IF(F172="","",F172-H172)</f>
        <v/>
      </c>
      <c r="J172" s="9" t="n"/>
      <c r="K172" s="10">
        <f>IF(F172="","",ROUND(I172*IF(J172="",1,J172),2))</f>
        <v/>
      </c>
      <c r="L172" s="10">
        <f>IF(F172="","",IF(Settings!$B$4="Yes",ROUND(H172*IF(J172="",1,J172),2),0))</f>
        <v/>
      </c>
      <c r="M172" s="7" t="n"/>
      <c r="N172" s="7" t="n"/>
    </row>
    <row r="173">
      <c r="A173" s="6" t="n"/>
      <c r="B173" s="7" t="n"/>
      <c r="C173" s="7" t="n"/>
      <c r="D173" s="7" t="n"/>
      <c r="E173" s="7" t="n"/>
      <c r="F173" s="8" t="n"/>
      <c r="G173" s="9" t="n"/>
      <c r="H173" s="10">
        <f>IF(F173="","",ROUND(F173-F173/(1+N(G173)),2))</f>
        <v/>
      </c>
      <c r="I173" s="10">
        <f>IF(F173="","",F173-H173)</f>
        <v/>
      </c>
      <c r="J173" s="9" t="n"/>
      <c r="K173" s="10">
        <f>IF(F173="","",ROUND(I173*IF(J173="",1,J173),2))</f>
        <v/>
      </c>
      <c r="L173" s="10">
        <f>IF(F173="","",IF(Settings!$B$4="Yes",ROUND(H173*IF(J173="",1,J173),2),0))</f>
        <v/>
      </c>
      <c r="M173" s="7" t="n"/>
      <c r="N173" s="7" t="n"/>
    </row>
    <row r="174">
      <c r="A174" s="6" t="n"/>
      <c r="B174" s="7" t="n"/>
      <c r="C174" s="7" t="n"/>
      <c r="D174" s="7" t="n"/>
      <c r="E174" s="7" t="n"/>
      <c r="F174" s="8" t="n"/>
      <c r="G174" s="9" t="n"/>
      <c r="H174" s="10">
        <f>IF(F174="","",ROUND(F174-F174/(1+N(G174)),2))</f>
        <v/>
      </c>
      <c r="I174" s="10">
        <f>IF(F174="","",F174-H174)</f>
        <v/>
      </c>
      <c r="J174" s="9" t="n"/>
      <c r="K174" s="10">
        <f>IF(F174="","",ROUND(I174*IF(J174="",1,J174),2))</f>
        <v/>
      </c>
      <c r="L174" s="10">
        <f>IF(F174="","",IF(Settings!$B$4="Yes",ROUND(H174*IF(J174="",1,J174),2),0))</f>
        <v/>
      </c>
      <c r="M174" s="7" t="n"/>
      <c r="N174" s="7" t="n"/>
    </row>
    <row r="175">
      <c r="A175" s="6" t="n"/>
      <c r="B175" s="7" t="n"/>
      <c r="C175" s="7" t="n"/>
      <c r="D175" s="7" t="n"/>
      <c r="E175" s="7" t="n"/>
      <c r="F175" s="8" t="n"/>
      <c r="G175" s="9" t="n"/>
      <c r="H175" s="10">
        <f>IF(F175="","",ROUND(F175-F175/(1+N(G175)),2))</f>
        <v/>
      </c>
      <c r="I175" s="10">
        <f>IF(F175="","",F175-H175)</f>
        <v/>
      </c>
      <c r="J175" s="9" t="n"/>
      <c r="K175" s="10">
        <f>IF(F175="","",ROUND(I175*IF(J175="",1,J175),2))</f>
        <v/>
      </c>
      <c r="L175" s="10">
        <f>IF(F175="","",IF(Settings!$B$4="Yes",ROUND(H175*IF(J175="",1,J175),2),0))</f>
        <v/>
      </c>
      <c r="M175" s="7" t="n"/>
      <c r="N175" s="7" t="n"/>
    </row>
    <row r="176">
      <c r="A176" s="6" t="n"/>
      <c r="B176" s="7" t="n"/>
      <c r="C176" s="7" t="n"/>
      <c r="D176" s="7" t="n"/>
      <c r="E176" s="7" t="n"/>
      <c r="F176" s="8" t="n"/>
      <c r="G176" s="9" t="n"/>
      <c r="H176" s="10">
        <f>IF(F176="","",ROUND(F176-F176/(1+N(G176)),2))</f>
        <v/>
      </c>
      <c r="I176" s="10">
        <f>IF(F176="","",F176-H176)</f>
        <v/>
      </c>
      <c r="J176" s="9" t="n"/>
      <c r="K176" s="10">
        <f>IF(F176="","",ROUND(I176*IF(J176="",1,J176),2))</f>
        <v/>
      </c>
      <c r="L176" s="10">
        <f>IF(F176="","",IF(Settings!$B$4="Yes",ROUND(H176*IF(J176="",1,J176),2),0))</f>
        <v/>
      </c>
      <c r="M176" s="7" t="n"/>
      <c r="N176" s="7" t="n"/>
    </row>
    <row r="177">
      <c r="A177" s="6" t="n"/>
      <c r="B177" s="7" t="n"/>
      <c r="C177" s="7" t="n"/>
      <c r="D177" s="7" t="n"/>
      <c r="E177" s="7" t="n"/>
      <c r="F177" s="8" t="n"/>
      <c r="G177" s="9" t="n"/>
      <c r="H177" s="10">
        <f>IF(F177="","",ROUND(F177-F177/(1+N(G177)),2))</f>
        <v/>
      </c>
      <c r="I177" s="10">
        <f>IF(F177="","",F177-H177)</f>
        <v/>
      </c>
      <c r="J177" s="9" t="n"/>
      <c r="K177" s="10">
        <f>IF(F177="","",ROUND(I177*IF(J177="",1,J177),2))</f>
        <v/>
      </c>
      <c r="L177" s="10">
        <f>IF(F177="","",IF(Settings!$B$4="Yes",ROUND(H177*IF(J177="",1,J177),2),0))</f>
        <v/>
      </c>
      <c r="M177" s="7" t="n"/>
      <c r="N177" s="7" t="n"/>
    </row>
    <row r="178">
      <c r="A178" s="6" t="n"/>
      <c r="B178" s="7" t="n"/>
      <c r="C178" s="7" t="n"/>
      <c r="D178" s="7" t="n"/>
      <c r="E178" s="7" t="n"/>
      <c r="F178" s="8" t="n"/>
      <c r="G178" s="9" t="n"/>
      <c r="H178" s="10">
        <f>IF(F178="","",ROUND(F178-F178/(1+N(G178)),2))</f>
        <v/>
      </c>
      <c r="I178" s="10">
        <f>IF(F178="","",F178-H178)</f>
        <v/>
      </c>
      <c r="J178" s="9" t="n"/>
      <c r="K178" s="10">
        <f>IF(F178="","",ROUND(I178*IF(J178="",1,J178),2))</f>
        <v/>
      </c>
      <c r="L178" s="10">
        <f>IF(F178="","",IF(Settings!$B$4="Yes",ROUND(H178*IF(J178="",1,J178),2),0))</f>
        <v/>
      </c>
      <c r="M178" s="7" t="n"/>
      <c r="N178" s="7" t="n"/>
    </row>
    <row r="179">
      <c r="A179" s="6" t="n"/>
      <c r="B179" s="7" t="n"/>
      <c r="C179" s="7" t="n"/>
      <c r="D179" s="7" t="n"/>
      <c r="E179" s="7" t="n"/>
      <c r="F179" s="8" t="n"/>
      <c r="G179" s="9" t="n"/>
      <c r="H179" s="10">
        <f>IF(F179="","",ROUND(F179-F179/(1+N(G179)),2))</f>
        <v/>
      </c>
      <c r="I179" s="10">
        <f>IF(F179="","",F179-H179)</f>
        <v/>
      </c>
      <c r="J179" s="9" t="n"/>
      <c r="K179" s="10">
        <f>IF(F179="","",ROUND(I179*IF(J179="",1,J179),2))</f>
        <v/>
      </c>
      <c r="L179" s="10">
        <f>IF(F179="","",IF(Settings!$B$4="Yes",ROUND(H179*IF(J179="",1,J179),2),0))</f>
        <v/>
      </c>
      <c r="M179" s="7" t="n"/>
      <c r="N179" s="7" t="n"/>
    </row>
    <row r="180">
      <c r="A180" s="6" t="n"/>
      <c r="B180" s="7" t="n"/>
      <c r="C180" s="7" t="n"/>
      <c r="D180" s="7" t="n"/>
      <c r="E180" s="7" t="n"/>
      <c r="F180" s="8" t="n"/>
      <c r="G180" s="9" t="n"/>
      <c r="H180" s="10">
        <f>IF(F180="","",ROUND(F180-F180/(1+N(G180)),2))</f>
        <v/>
      </c>
      <c r="I180" s="10">
        <f>IF(F180="","",F180-H180)</f>
        <v/>
      </c>
      <c r="J180" s="9" t="n"/>
      <c r="K180" s="10">
        <f>IF(F180="","",ROUND(I180*IF(J180="",1,J180),2))</f>
        <v/>
      </c>
      <c r="L180" s="10">
        <f>IF(F180="","",IF(Settings!$B$4="Yes",ROUND(H180*IF(J180="",1,J180),2),0))</f>
        <v/>
      </c>
      <c r="M180" s="7" t="n"/>
      <c r="N180" s="7" t="n"/>
    </row>
    <row r="181">
      <c r="A181" s="6" t="n"/>
      <c r="B181" s="7" t="n"/>
      <c r="C181" s="7" t="n"/>
      <c r="D181" s="7" t="n"/>
      <c r="E181" s="7" t="n"/>
      <c r="F181" s="8" t="n"/>
      <c r="G181" s="9" t="n"/>
      <c r="H181" s="10">
        <f>IF(F181="","",ROUND(F181-F181/(1+N(G181)),2))</f>
        <v/>
      </c>
      <c r="I181" s="10">
        <f>IF(F181="","",F181-H181)</f>
        <v/>
      </c>
      <c r="J181" s="9" t="n"/>
      <c r="K181" s="10">
        <f>IF(F181="","",ROUND(I181*IF(J181="",1,J181),2))</f>
        <v/>
      </c>
      <c r="L181" s="10">
        <f>IF(F181="","",IF(Settings!$B$4="Yes",ROUND(H181*IF(J181="",1,J181),2),0))</f>
        <v/>
      </c>
      <c r="M181" s="7" t="n"/>
      <c r="N181" s="7" t="n"/>
    </row>
    <row r="182">
      <c r="A182" s="6" t="n"/>
      <c r="B182" s="7" t="n"/>
      <c r="C182" s="7" t="n"/>
      <c r="D182" s="7" t="n"/>
      <c r="E182" s="7" t="n"/>
      <c r="F182" s="8" t="n"/>
      <c r="G182" s="9" t="n"/>
      <c r="H182" s="10">
        <f>IF(F182="","",ROUND(F182-F182/(1+N(G182)),2))</f>
        <v/>
      </c>
      <c r="I182" s="10">
        <f>IF(F182="","",F182-H182)</f>
        <v/>
      </c>
      <c r="J182" s="9" t="n"/>
      <c r="K182" s="10">
        <f>IF(F182="","",ROUND(I182*IF(J182="",1,J182),2))</f>
        <v/>
      </c>
      <c r="L182" s="10">
        <f>IF(F182="","",IF(Settings!$B$4="Yes",ROUND(H182*IF(J182="",1,J182),2),0))</f>
        <v/>
      </c>
      <c r="M182" s="7" t="n"/>
      <c r="N182" s="7" t="n"/>
    </row>
    <row r="183">
      <c r="A183" s="6" t="n"/>
      <c r="B183" s="7" t="n"/>
      <c r="C183" s="7" t="n"/>
      <c r="D183" s="7" t="n"/>
      <c r="E183" s="7" t="n"/>
      <c r="F183" s="8" t="n"/>
      <c r="G183" s="9" t="n"/>
      <c r="H183" s="10">
        <f>IF(F183="","",ROUND(F183-F183/(1+N(G183)),2))</f>
        <v/>
      </c>
      <c r="I183" s="10">
        <f>IF(F183="","",F183-H183)</f>
        <v/>
      </c>
      <c r="J183" s="9" t="n"/>
      <c r="K183" s="10">
        <f>IF(F183="","",ROUND(I183*IF(J183="",1,J183),2))</f>
        <v/>
      </c>
      <c r="L183" s="10">
        <f>IF(F183="","",IF(Settings!$B$4="Yes",ROUND(H183*IF(J183="",1,J183),2),0))</f>
        <v/>
      </c>
      <c r="M183" s="7" t="n"/>
      <c r="N183" s="7" t="n"/>
    </row>
    <row r="184">
      <c r="A184" s="6" t="n"/>
      <c r="B184" s="7" t="n"/>
      <c r="C184" s="7" t="n"/>
      <c r="D184" s="7" t="n"/>
      <c r="E184" s="7" t="n"/>
      <c r="F184" s="8" t="n"/>
      <c r="G184" s="9" t="n"/>
      <c r="H184" s="10">
        <f>IF(F184="","",ROUND(F184-F184/(1+N(G184)),2))</f>
        <v/>
      </c>
      <c r="I184" s="10">
        <f>IF(F184="","",F184-H184)</f>
        <v/>
      </c>
      <c r="J184" s="9" t="n"/>
      <c r="K184" s="10">
        <f>IF(F184="","",ROUND(I184*IF(J184="",1,J184),2))</f>
        <v/>
      </c>
      <c r="L184" s="10">
        <f>IF(F184="","",IF(Settings!$B$4="Yes",ROUND(H184*IF(J184="",1,J184),2),0))</f>
        <v/>
      </c>
      <c r="M184" s="7" t="n"/>
      <c r="N184" s="7" t="n"/>
    </row>
    <row r="185">
      <c r="A185" s="6" t="n"/>
      <c r="B185" s="7" t="n"/>
      <c r="C185" s="7" t="n"/>
      <c r="D185" s="7" t="n"/>
      <c r="E185" s="7" t="n"/>
      <c r="F185" s="8" t="n"/>
      <c r="G185" s="9" t="n"/>
      <c r="H185" s="10">
        <f>IF(F185="","",ROUND(F185-F185/(1+N(G185)),2))</f>
        <v/>
      </c>
      <c r="I185" s="10">
        <f>IF(F185="","",F185-H185)</f>
        <v/>
      </c>
      <c r="J185" s="9" t="n"/>
      <c r="K185" s="10">
        <f>IF(F185="","",ROUND(I185*IF(J185="",1,J185),2))</f>
        <v/>
      </c>
      <c r="L185" s="10">
        <f>IF(F185="","",IF(Settings!$B$4="Yes",ROUND(H185*IF(J185="",1,J185),2),0))</f>
        <v/>
      </c>
      <c r="M185" s="7" t="n"/>
      <c r="N185" s="7" t="n"/>
    </row>
    <row r="186">
      <c r="A186" s="6" t="n"/>
      <c r="B186" s="7" t="n"/>
      <c r="C186" s="7" t="n"/>
      <c r="D186" s="7" t="n"/>
      <c r="E186" s="7" t="n"/>
      <c r="F186" s="8" t="n"/>
      <c r="G186" s="9" t="n"/>
      <c r="H186" s="10">
        <f>IF(F186="","",ROUND(F186-F186/(1+N(G186)),2))</f>
        <v/>
      </c>
      <c r="I186" s="10">
        <f>IF(F186="","",F186-H186)</f>
        <v/>
      </c>
      <c r="J186" s="9" t="n"/>
      <c r="K186" s="10">
        <f>IF(F186="","",ROUND(I186*IF(J186="",1,J186),2))</f>
        <v/>
      </c>
      <c r="L186" s="10">
        <f>IF(F186="","",IF(Settings!$B$4="Yes",ROUND(H186*IF(J186="",1,J186),2),0))</f>
        <v/>
      </c>
      <c r="M186" s="7" t="n"/>
      <c r="N186" s="7" t="n"/>
    </row>
    <row r="187">
      <c r="A187" s="6" t="n"/>
      <c r="B187" s="7" t="n"/>
      <c r="C187" s="7" t="n"/>
      <c r="D187" s="7" t="n"/>
      <c r="E187" s="7" t="n"/>
      <c r="F187" s="8" t="n"/>
      <c r="G187" s="9" t="n"/>
      <c r="H187" s="10">
        <f>IF(F187="","",ROUND(F187-F187/(1+N(G187)),2))</f>
        <v/>
      </c>
      <c r="I187" s="10">
        <f>IF(F187="","",F187-H187)</f>
        <v/>
      </c>
      <c r="J187" s="9" t="n"/>
      <c r="K187" s="10">
        <f>IF(F187="","",ROUND(I187*IF(J187="",1,J187),2))</f>
        <v/>
      </c>
      <c r="L187" s="10">
        <f>IF(F187="","",IF(Settings!$B$4="Yes",ROUND(H187*IF(J187="",1,J187),2),0))</f>
        <v/>
      </c>
      <c r="M187" s="7" t="n"/>
      <c r="N187" s="7" t="n"/>
    </row>
    <row r="188">
      <c r="A188" s="6" t="n"/>
      <c r="B188" s="7" t="n"/>
      <c r="C188" s="7" t="n"/>
      <c r="D188" s="7" t="n"/>
      <c r="E188" s="7" t="n"/>
      <c r="F188" s="8" t="n"/>
      <c r="G188" s="9" t="n"/>
      <c r="H188" s="10">
        <f>IF(F188="","",ROUND(F188-F188/(1+N(G188)),2))</f>
        <v/>
      </c>
      <c r="I188" s="10">
        <f>IF(F188="","",F188-H188)</f>
        <v/>
      </c>
      <c r="J188" s="9" t="n"/>
      <c r="K188" s="10">
        <f>IF(F188="","",ROUND(I188*IF(J188="",1,J188),2))</f>
        <v/>
      </c>
      <c r="L188" s="10">
        <f>IF(F188="","",IF(Settings!$B$4="Yes",ROUND(H188*IF(J188="",1,J188),2),0))</f>
        <v/>
      </c>
      <c r="M188" s="7" t="n"/>
      <c r="N188" s="7" t="n"/>
    </row>
    <row r="189">
      <c r="A189" s="6" t="n"/>
      <c r="B189" s="7" t="n"/>
      <c r="C189" s="7" t="n"/>
      <c r="D189" s="7" t="n"/>
      <c r="E189" s="7" t="n"/>
      <c r="F189" s="8" t="n"/>
      <c r="G189" s="9" t="n"/>
      <c r="H189" s="10">
        <f>IF(F189="","",ROUND(F189-F189/(1+N(G189)),2))</f>
        <v/>
      </c>
      <c r="I189" s="10">
        <f>IF(F189="","",F189-H189)</f>
        <v/>
      </c>
      <c r="J189" s="9" t="n"/>
      <c r="K189" s="10">
        <f>IF(F189="","",ROUND(I189*IF(J189="",1,J189),2))</f>
        <v/>
      </c>
      <c r="L189" s="10">
        <f>IF(F189="","",IF(Settings!$B$4="Yes",ROUND(H189*IF(J189="",1,J189),2),0))</f>
        <v/>
      </c>
      <c r="M189" s="7" t="n"/>
      <c r="N189" s="7" t="n"/>
    </row>
    <row r="190">
      <c r="A190" s="6" t="n"/>
      <c r="B190" s="7" t="n"/>
      <c r="C190" s="7" t="n"/>
      <c r="D190" s="7" t="n"/>
      <c r="E190" s="7" t="n"/>
      <c r="F190" s="8" t="n"/>
      <c r="G190" s="9" t="n"/>
      <c r="H190" s="10">
        <f>IF(F190="","",ROUND(F190-F190/(1+N(G190)),2))</f>
        <v/>
      </c>
      <c r="I190" s="10">
        <f>IF(F190="","",F190-H190)</f>
        <v/>
      </c>
      <c r="J190" s="9" t="n"/>
      <c r="K190" s="10">
        <f>IF(F190="","",ROUND(I190*IF(J190="",1,J190),2))</f>
        <v/>
      </c>
      <c r="L190" s="10">
        <f>IF(F190="","",IF(Settings!$B$4="Yes",ROUND(H190*IF(J190="",1,J190),2),0))</f>
        <v/>
      </c>
      <c r="M190" s="7" t="n"/>
      <c r="N190" s="7" t="n"/>
    </row>
    <row r="191">
      <c r="A191" s="6" t="n"/>
      <c r="B191" s="7" t="n"/>
      <c r="C191" s="7" t="n"/>
      <c r="D191" s="7" t="n"/>
      <c r="E191" s="7" t="n"/>
      <c r="F191" s="8" t="n"/>
      <c r="G191" s="9" t="n"/>
      <c r="H191" s="10">
        <f>IF(F191="","",ROUND(F191-F191/(1+N(G191)),2))</f>
        <v/>
      </c>
      <c r="I191" s="10">
        <f>IF(F191="","",F191-H191)</f>
        <v/>
      </c>
      <c r="J191" s="9" t="n"/>
      <c r="K191" s="10">
        <f>IF(F191="","",ROUND(I191*IF(J191="",1,J191),2))</f>
        <v/>
      </c>
      <c r="L191" s="10">
        <f>IF(F191="","",IF(Settings!$B$4="Yes",ROUND(H191*IF(J191="",1,J191),2),0))</f>
        <v/>
      </c>
      <c r="M191" s="7" t="n"/>
      <c r="N191" s="7" t="n"/>
    </row>
    <row r="192">
      <c r="A192" s="6" t="n"/>
      <c r="B192" s="7" t="n"/>
      <c r="C192" s="7" t="n"/>
      <c r="D192" s="7" t="n"/>
      <c r="E192" s="7" t="n"/>
      <c r="F192" s="8" t="n"/>
      <c r="G192" s="9" t="n"/>
      <c r="H192" s="10">
        <f>IF(F192="","",ROUND(F192-F192/(1+N(G192)),2))</f>
        <v/>
      </c>
      <c r="I192" s="10">
        <f>IF(F192="","",F192-H192)</f>
        <v/>
      </c>
      <c r="J192" s="9" t="n"/>
      <c r="K192" s="10">
        <f>IF(F192="","",ROUND(I192*IF(J192="",1,J192),2))</f>
        <v/>
      </c>
      <c r="L192" s="10">
        <f>IF(F192="","",IF(Settings!$B$4="Yes",ROUND(H192*IF(J192="",1,J192),2),0))</f>
        <v/>
      </c>
      <c r="M192" s="7" t="n"/>
      <c r="N192" s="7" t="n"/>
    </row>
    <row r="193">
      <c r="A193" s="6" t="n"/>
      <c r="B193" s="7" t="n"/>
      <c r="C193" s="7" t="n"/>
      <c r="D193" s="7" t="n"/>
      <c r="E193" s="7" t="n"/>
      <c r="F193" s="8" t="n"/>
      <c r="G193" s="9" t="n"/>
      <c r="H193" s="10">
        <f>IF(F193="","",ROUND(F193-F193/(1+N(G193)),2))</f>
        <v/>
      </c>
      <c r="I193" s="10">
        <f>IF(F193="","",F193-H193)</f>
        <v/>
      </c>
      <c r="J193" s="9" t="n"/>
      <c r="K193" s="10">
        <f>IF(F193="","",ROUND(I193*IF(J193="",1,J193),2))</f>
        <v/>
      </c>
      <c r="L193" s="10">
        <f>IF(F193="","",IF(Settings!$B$4="Yes",ROUND(H193*IF(J193="",1,J193),2),0))</f>
        <v/>
      </c>
      <c r="M193" s="7" t="n"/>
      <c r="N193" s="7" t="n"/>
    </row>
    <row r="194">
      <c r="A194" s="6" t="n"/>
      <c r="B194" s="7" t="n"/>
      <c r="C194" s="7" t="n"/>
      <c r="D194" s="7" t="n"/>
      <c r="E194" s="7" t="n"/>
      <c r="F194" s="8" t="n"/>
      <c r="G194" s="9" t="n"/>
      <c r="H194" s="10">
        <f>IF(F194="","",ROUND(F194-F194/(1+N(G194)),2))</f>
        <v/>
      </c>
      <c r="I194" s="10">
        <f>IF(F194="","",F194-H194)</f>
        <v/>
      </c>
      <c r="J194" s="9" t="n"/>
      <c r="K194" s="10">
        <f>IF(F194="","",ROUND(I194*IF(J194="",1,J194),2))</f>
        <v/>
      </c>
      <c r="L194" s="10">
        <f>IF(F194="","",IF(Settings!$B$4="Yes",ROUND(H194*IF(J194="",1,J194),2),0))</f>
        <v/>
      </c>
      <c r="M194" s="7" t="n"/>
      <c r="N194" s="7" t="n"/>
    </row>
    <row r="195">
      <c r="A195" s="6" t="n"/>
      <c r="B195" s="7" t="n"/>
      <c r="C195" s="7" t="n"/>
      <c r="D195" s="7" t="n"/>
      <c r="E195" s="7" t="n"/>
      <c r="F195" s="8" t="n"/>
      <c r="G195" s="9" t="n"/>
      <c r="H195" s="10">
        <f>IF(F195="","",ROUND(F195-F195/(1+N(G195)),2))</f>
        <v/>
      </c>
      <c r="I195" s="10">
        <f>IF(F195="","",F195-H195)</f>
        <v/>
      </c>
      <c r="J195" s="9" t="n"/>
      <c r="K195" s="10">
        <f>IF(F195="","",ROUND(I195*IF(J195="",1,J195),2))</f>
        <v/>
      </c>
      <c r="L195" s="10">
        <f>IF(F195="","",IF(Settings!$B$4="Yes",ROUND(H195*IF(J195="",1,J195),2),0))</f>
        <v/>
      </c>
      <c r="M195" s="7" t="n"/>
      <c r="N195" s="7" t="n"/>
    </row>
    <row r="196">
      <c r="A196" s="6" t="n"/>
      <c r="B196" s="7" t="n"/>
      <c r="C196" s="7" t="n"/>
      <c r="D196" s="7" t="n"/>
      <c r="E196" s="7" t="n"/>
      <c r="F196" s="8" t="n"/>
      <c r="G196" s="9" t="n"/>
      <c r="H196" s="10">
        <f>IF(F196="","",ROUND(F196-F196/(1+N(G196)),2))</f>
        <v/>
      </c>
      <c r="I196" s="10">
        <f>IF(F196="","",F196-H196)</f>
        <v/>
      </c>
      <c r="J196" s="9" t="n"/>
      <c r="K196" s="10">
        <f>IF(F196="","",ROUND(I196*IF(J196="",1,J196),2))</f>
        <v/>
      </c>
      <c r="L196" s="10">
        <f>IF(F196="","",IF(Settings!$B$4="Yes",ROUND(H196*IF(J196="",1,J196),2),0))</f>
        <v/>
      </c>
      <c r="M196" s="7" t="n"/>
      <c r="N196" s="7" t="n"/>
    </row>
    <row r="197">
      <c r="A197" s="6" t="n"/>
      <c r="B197" s="7" t="n"/>
      <c r="C197" s="7" t="n"/>
      <c r="D197" s="7" t="n"/>
      <c r="E197" s="7" t="n"/>
      <c r="F197" s="8" t="n"/>
      <c r="G197" s="9" t="n"/>
      <c r="H197" s="10">
        <f>IF(F197="","",ROUND(F197-F197/(1+N(G197)),2))</f>
        <v/>
      </c>
      <c r="I197" s="10">
        <f>IF(F197="","",F197-H197)</f>
        <v/>
      </c>
      <c r="J197" s="9" t="n"/>
      <c r="K197" s="10">
        <f>IF(F197="","",ROUND(I197*IF(J197="",1,J197),2))</f>
        <v/>
      </c>
      <c r="L197" s="10">
        <f>IF(F197="","",IF(Settings!$B$4="Yes",ROUND(H197*IF(J197="",1,J197),2),0))</f>
        <v/>
      </c>
      <c r="M197" s="7" t="n"/>
      <c r="N197" s="7" t="n"/>
    </row>
    <row r="198">
      <c r="A198" s="6" t="n"/>
      <c r="B198" s="7" t="n"/>
      <c r="C198" s="7" t="n"/>
      <c r="D198" s="7" t="n"/>
      <c r="E198" s="7" t="n"/>
      <c r="F198" s="8" t="n"/>
      <c r="G198" s="9" t="n"/>
      <c r="H198" s="10">
        <f>IF(F198="","",ROUND(F198-F198/(1+N(G198)),2))</f>
        <v/>
      </c>
      <c r="I198" s="10">
        <f>IF(F198="","",F198-H198)</f>
        <v/>
      </c>
      <c r="J198" s="9" t="n"/>
      <c r="K198" s="10">
        <f>IF(F198="","",ROUND(I198*IF(J198="",1,J198),2))</f>
        <v/>
      </c>
      <c r="L198" s="10">
        <f>IF(F198="","",IF(Settings!$B$4="Yes",ROUND(H198*IF(J198="",1,J198),2),0))</f>
        <v/>
      </c>
      <c r="M198" s="7" t="n"/>
      <c r="N198" s="7" t="n"/>
    </row>
    <row r="199">
      <c r="A199" s="6" t="n"/>
      <c r="B199" s="7" t="n"/>
      <c r="C199" s="7" t="n"/>
      <c r="D199" s="7" t="n"/>
      <c r="E199" s="7" t="n"/>
      <c r="F199" s="8" t="n"/>
      <c r="G199" s="9" t="n"/>
      <c r="H199" s="10">
        <f>IF(F199="","",ROUND(F199-F199/(1+N(G199)),2))</f>
        <v/>
      </c>
      <c r="I199" s="10">
        <f>IF(F199="","",F199-H199)</f>
        <v/>
      </c>
      <c r="J199" s="9" t="n"/>
      <c r="K199" s="10">
        <f>IF(F199="","",ROUND(I199*IF(J199="",1,J199),2))</f>
        <v/>
      </c>
      <c r="L199" s="10">
        <f>IF(F199="","",IF(Settings!$B$4="Yes",ROUND(H199*IF(J199="",1,J199),2),0))</f>
        <v/>
      </c>
      <c r="M199" s="7" t="n"/>
      <c r="N199" s="7" t="n"/>
    </row>
    <row r="200">
      <c r="A200" s="6" t="n"/>
      <c r="B200" s="7" t="n"/>
      <c r="C200" s="7" t="n"/>
      <c r="D200" s="7" t="n"/>
      <c r="E200" s="7" t="n"/>
      <c r="F200" s="8" t="n"/>
      <c r="G200" s="9" t="n"/>
      <c r="H200" s="10">
        <f>IF(F200="","",ROUND(F200-F200/(1+N(G200)),2))</f>
        <v/>
      </c>
      <c r="I200" s="10">
        <f>IF(F200="","",F200-H200)</f>
        <v/>
      </c>
      <c r="J200" s="9" t="n"/>
      <c r="K200" s="10">
        <f>IF(F200="","",ROUND(I200*IF(J200="",1,J200),2))</f>
        <v/>
      </c>
      <c r="L200" s="10">
        <f>IF(F200="","",IF(Settings!$B$4="Yes",ROUND(H200*IF(J200="",1,J200),2),0))</f>
        <v/>
      </c>
      <c r="M200" s="7" t="n"/>
      <c r="N200" s="7" t="n"/>
    </row>
    <row r="201">
      <c r="A201" s="6" t="n"/>
      <c r="B201" s="7" t="n"/>
      <c r="C201" s="7" t="n"/>
      <c r="D201" s="7" t="n"/>
      <c r="E201" s="7" t="n"/>
      <c r="F201" s="8" t="n"/>
      <c r="G201" s="9" t="n"/>
      <c r="H201" s="10">
        <f>IF(F201="","",ROUND(F201-F201/(1+N(G201)),2))</f>
        <v/>
      </c>
      <c r="I201" s="10">
        <f>IF(F201="","",F201-H201)</f>
        <v/>
      </c>
      <c r="J201" s="9" t="n"/>
      <c r="K201" s="10">
        <f>IF(F201="","",ROUND(I201*IF(J201="",1,J201),2))</f>
        <v/>
      </c>
      <c r="L201" s="10">
        <f>IF(F201="","",IF(Settings!$B$4="Yes",ROUND(H201*IF(J201="",1,J201),2),0))</f>
        <v/>
      </c>
      <c r="M201" s="7" t="n"/>
      <c r="N201" s="7" t="n"/>
    </row>
    <row r="202">
      <c r="A202" s="6" t="n"/>
      <c r="B202" s="7" t="n"/>
      <c r="C202" s="7" t="n"/>
      <c r="D202" s="7" t="n"/>
      <c r="E202" s="7" t="n"/>
      <c r="F202" s="8" t="n"/>
      <c r="G202" s="9" t="n"/>
      <c r="H202" s="10">
        <f>IF(F202="","",ROUND(F202-F202/(1+N(G202)),2))</f>
        <v/>
      </c>
      <c r="I202" s="10">
        <f>IF(F202="","",F202-H202)</f>
        <v/>
      </c>
      <c r="J202" s="9" t="n"/>
      <c r="K202" s="10">
        <f>IF(F202="","",ROUND(I202*IF(J202="",1,J202),2))</f>
        <v/>
      </c>
      <c r="L202" s="10">
        <f>IF(F202="","",IF(Settings!$B$4="Yes",ROUND(H202*IF(J202="",1,J202),2),0))</f>
        <v/>
      </c>
      <c r="M202" s="7" t="n"/>
      <c r="N202" s="7" t="n"/>
    </row>
    <row r="203">
      <c r="A203" s="6" t="n"/>
      <c r="B203" s="7" t="n"/>
      <c r="C203" s="7" t="n"/>
      <c r="D203" s="7" t="n"/>
      <c r="E203" s="7" t="n"/>
      <c r="F203" s="8" t="n"/>
      <c r="G203" s="9" t="n"/>
      <c r="H203" s="10">
        <f>IF(F203="","",ROUND(F203-F203/(1+N(G203)),2))</f>
        <v/>
      </c>
      <c r="I203" s="10">
        <f>IF(F203="","",F203-H203)</f>
        <v/>
      </c>
      <c r="J203" s="9" t="n"/>
      <c r="K203" s="10">
        <f>IF(F203="","",ROUND(I203*IF(J203="",1,J203),2))</f>
        <v/>
      </c>
      <c r="L203" s="10">
        <f>IF(F203="","",IF(Settings!$B$4="Yes",ROUND(H203*IF(J203="",1,J203),2),0))</f>
        <v/>
      </c>
      <c r="M203" s="7" t="n"/>
      <c r="N203" s="7" t="n"/>
    </row>
    <row r="204">
      <c r="A204" s="6" t="n"/>
      <c r="B204" s="7" t="n"/>
      <c r="C204" s="7" t="n"/>
      <c r="D204" s="7" t="n"/>
      <c r="E204" s="7" t="n"/>
      <c r="F204" s="8" t="n"/>
      <c r="G204" s="9" t="n"/>
      <c r="H204" s="10">
        <f>IF(F204="","",ROUND(F204-F204/(1+N(G204)),2))</f>
        <v/>
      </c>
      <c r="I204" s="10">
        <f>IF(F204="","",F204-H204)</f>
        <v/>
      </c>
      <c r="J204" s="9" t="n"/>
      <c r="K204" s="10">
        <f>IF(F204="","",ROUND(I204*IF(J204="",1,J204),2))</f>
        <v/>
      </c>
      <c r="L204" s="10">
        <f>IF(F204="","",IF(Settings!$B$4="Yes",ROUND(H204*IF(J204="",1,J204),2),0))</f>
        <v/>
      </c>
      <c r="M204" s="7" t="n"/>
      <c r="N204" s="7" t="n"/>
    </row>
    <row r="205">
      <c r="A205" s="6" t="n"/>
      <c r="B205" s="7" t="n"/>
      <c r="C205" s="7" t="n"/>
      <c r="D205" s="7" t="n"/>
      <c r="E205" s="7" t="n"/>
      <c r="F205" s="8" t="n"/>
      <c r="G205" s="9" t="n"/>
      <c r="H205" s="10">
        <f>IF(F205="","",ROUND(F205-F205/(1+N(G205)),2))</f>
        <v/>
      </c>
      <c r="I205" s="10">
        <f>IF(F205="","",F205-H205)</f>
        <v/>
      </c>
      <c r="J205" s="9" t="n"/>
      <c r="K205" s="10">
        <f>IF(F205="","",ROUND(I205*IF(J205="",1,J205),2))</f>
        <v/>
      </c>
      <c r="L205" s="10">
        <f>IF(F205="","",IF(Settings!$B$4="Yes",ROUND(H205*IF(J205="",1,J205),2),0))</f>
        <v/>
      </c>
      <c r="M205" s="7" t="n"/>
      <c r="N205" s="7" t="n"/>
    </row>
    <row r="206">
      <c r="A206" s="6" t="n"/>
      <c r="B206" s="7" t="n"/>
      <c r="C206" s="7" t="n"/>
      <c r="D206" s="7" t="n"/>
      <c r="E206" s="7" t="n"/>
      <c r="F206" s="8" t="n"/>
      <c r="G206" s="9" t="n"/>
      <c r="H206" s="10">
        <f>IF(F206="","",ROUND(F206-F206/(1+N(G206)),2))</f>
        <v/>
      </c>
      <c r="I206" s="10">
        <f>IF(F206="","",F206-H206)</f>
        <v/>
      </c>
      <c r="J206" s="9" t="n"/>
      <c r="K206" s="10">
        <f>IF(F206="","",ROUND(I206*IF(J206="",1,J206),2))</f>
        <v/>
      </c>
      <c r="L206" s="10">
        <f>IF(F206="","",IF(Settings!$B$4="Yes",ROUND(H206*IF(J206="",1,J206),2),0))</f>
        <v/>
      </c>
      <c r="M206" s="7" t="n"/>
      <c r="N206" s="7" t="n"/>
    </row>
    <row r="207">
      <c r="A207" s="6" t="n"/>
      <c r="B207" s="7" t="n"/>
      <c r="C207" s="7" t="n"/>
      <c r="D207" s="7" t="n"/>
      <c r="E207" s="7" t="n"/>
      <c r="F207" s="8" t="n"/>
      <c r="G207" s="9" t="n"/>
      <c r="H207" s="10">
        <f>IF(F207="","",ROUND(F207-F207/(1+N(G207)),2))</f>
        <v/>
      </c>
      <c r="I207" s="10">
        <f>IF(F207="","",F207-H207)</f>
        <v/>
      </c>
      <c r="J207" s="9" t="n"/>
      <c r="K207" s="10">
        <f>IF(F207="","",ROUND(I207*IF(J207="",1,J207),2))</f>
        <v/>
      </c>
      <c r="L207" s="10">
        <f>IF(F207="","",IF(Settings!$B$4="Yes",ROUND(H207*IF(J207="",1,J207),2),0))</f>
        <v/>
      </c>
      <c r="M207" s="7" t="n"/>
      <c r="N207" s="7" t="n"/>
    </row>
    <row r="208">
      <c r="A208" s="6" t="n"/>
      <c r="B208" s="7" t="n"/>
      <c r="C208" s="7" t="n"/>
      <c r="D208" s="7" t="n"/>
      <c r="E208" s="7" t="n"/>
      <c r="F208" s="8" t="n"/>
      <c r="G208" s="9" t="n"/>
      <c r="H208" s="10">
        <f>IF(F208="","",ROUND(F208-F208/(1+N(G208)),2))</f>
        <v/>
      </c>
      <c r="I208" s="10">
        <f>IF(F208="","",F208-H208)</f>
        <v/>
      </c>
      <c r="J208" s="9" t="n"/>
      <c r="K208" s="10">
        <f>IF(F208="","",ROUND(I208*IF(J208="",1,J208),2))</f>
        <v/>
      </c>
      <c r="L208" s="10">
        <f>IF(F208="","",IF(Settings!$B$4="Yes",ROUND(H208*IF(J208="",1,J208),2),0))</f>
        <v/>
      </c>
      <c r="M208" s="7" t="n"/>
      <c r="N208" s="7" t="n"/>
    </row>
    <row r="209">
      <c r="A209" s="6" t="n"/>
      <c r="B209" s="7" t="n"/>
      <c r="C209" s="7" t="n"/>
      <c r="D209" s="7" t="n"/>
      <c r="E209" s="7" t="n"/>
      <c r="F209" s="8" t="n"/>
      <c r="G209" s="9" t="n"/>
      <c r="H209" s="10">
        <f>IF(F209="","",ROUND(F209-F209/(1+N(G209)),2))</f>
        <v/>
      </c>
      <c r="I209" s="10">
        <f>IF(F209="","",F209-H209)</f>
        <v/>
      </c>
      <c r="J209" s="9" t="n"/>
      <c r="K209" s="10">
        <f>IF(F209="","",ROUND(I209*IF(J209="",1,J209),2))</f>
        <v/>
      </c>
      <c r="L209" s="10">
        <f>IF(F209="","",IF(Settings!$B$4="Yes",ROUND(H209*IF(J209="",1,J209),2),0))</f>
        <v/>
      </c>
      <c r="M209" s="7" t="n"/>
      <c r="N209" s="7" t="n"/>
    </row>
    <row r="210">
      <c r="A210" s="6" t="n"/>
      <c r="B210" s="7" t="n"/>
      <c r="C210" s="7" t="n"/>
      <c r="D210" s="7" t="n"/>
      <c r="E210" s="7" t="n"/>
      <c r="F210" s="8" t="n"/>
      <c r="G210" s="9" t="n"/>
      <c r="H210" s="10">
        <f>IF(F210="","",ROUND(F210-F210/(1+N(G210)),2))</f>
        <v/>
      </c>
      <c r="I210" s="10">
        <f>IF(F210="","",F210-H210)</f>
        <v/>
      </c>
      <c r="J210" s="9" t="n"/>
      <c r="K210" s="10">
        <f>IF(F210="","",ROUND(I210*IF(J210="",1,J210),2))</f>
        <v/>
      </c>
      <c r="L210" s="10">
        <f>IF(F210="","",IF(Settings!$B$4="Yes",ROUND(H210*IF(J210="",1,J210),2),0))</f>
        <v/>
      </c>
      <c r="M210" s="7" t="n"/>
      <c r="N210" s="7" t="n"/>
    </row>
    <row r="211">
      <c r="A211" s="6" t="n"/>
      <c r="B211" s="7" t="n"/>
      <c r="C211" s="7" t="n"/>
      <c r="D211" s="7" t="n"/>
      <c r="E211" s="7" t="n"/>
      <c r="F211" s="8" t="n"/>
      <c r="G211" s="9" t="n"/>
      <c r="H211" s="10">
        <f>IF(F211="","",ROUND(F211-F211/(1+N(G211)),2))</f>
        <v/>
      </c>
      <c r="I211" s="10">
        <f>IF(F211="","",F211-H211)</f>
        <v/>
      </c>
      <c r="J211" s="9" t="n"/>
      <c r="K211" s="10">
        <f>IF(F211="","",ROUND(I211*IF(J211="",1,J211),2))</f>
        <v/>
      </c>
      <c r="L211" s="10">
        <f>IF(F211="","",IF(Settings!$B$4="Yes",ROUND(H211*IF(J211="",1,J211),2),0))</f>
        <v/>
      </c>
      <c r="M211" s="7" t="n"/>
      <c r="N211" s="7" t="n"/>
    </row>
    <row r="212">
      <c r="A212" s="6" t="n"/>
      <c r="B212" s="7" t="n"/>
      <c r="C212" s="7" t="n"/>
      <c r="D212" s="7" t="n"/>
      <c r="E212" s="7" t="n"/>
      <c r="F212" s="8" t="n"/>
      <c r="G212" s="9" t="n"/>
      <c r="H212" s="10">
        <f>IF(F212="","",ROUND(F212-F212/(1+N(G212)),2))</f>
        <v/>
      </c>
      <c r="I212" s="10">
        <f>IF(F212="","",F212-H212)</f>
        <v/>
      </c>
      <c r="J212" s="9" t="n"/>
      <c r="K212" s="10">
        <f>IF(F212="","",ROUND(I212*IF(J212="",1,J212),2))</f>
        <v/>
      </c>
      <c r="L212" s="10">
        <f>IF(F212="","",IF(Settings!$B$4="Yes",ROUND(H212*IF(J212="",1,J212),2),0))</f>
        <v/>
      </c>
      <c r="M212" s="7" t="n"/>
      <c r="N212" s="7" t="n"/>
    </row>
    <row r="213">
      <c r="A213" s="6" t="n"/>
      <c r="B213" s="7" t="n"/>
      <c r="C213" s="7" t="n"/>
      <c r="D213" s="7" t="n"/>
      <c r="E213" s="7" t="n"/>
      <c r="F213" s="8" t="n"/>
      <c r="G213" s="9" t="n"/>
      <c r="H213" s="10">
        <f>IF(F213="","",ROUND(F213-F213/(1+N(G213)),2))</f>
        <v/>
      </c>
      <c r="I213" s="10">
        <f>IF(F213="","",F213-H213)</f>
        <v/>
      </c>
      <c r="J213" s="9" t="n"/>
      <c r="K213" s="10">
        <f>IF(F213="","",ROUND(I213*IF(J213="",1,J213),2))</f>
        <v/>
      </c>
      <c r="L213" s="10">
        <f>IF(F213="","",IF(Settings!$B$4="Yes",ROUND(H213*IF(J213="",1,J213),2),0))</f>
        <v/>
      </c>
      <c r="M213" s="7" t="n"/>
      <c r="N213" s="7" t="n"/>
    </row>
    <row r="214">
      <c r="A214" s="6" t="n"/>
      <c r="B214" s="7" t="n"/>
      <c r="C214" s="7" t="n"/>
      <c r="D214" s="7" t="n"/>
      <c r="E214" s="7" t="n"/>
      <c r="F214" s="8" t="n"/>
      <c r="G214" s="9" t="n"/>
      <c r="H214" s="10">
        <f>IF(F214="","",ROUND(F214-F214/(1+N(G214)),2))</f>
        <v/>
      </c>
      <c r="I214" s="10">
        <f>IF(F214="","",F214-H214)</f>
        <v/>
      </c>
      <c r="J214" s="9" t="n"/>
      <c r="K214" s="10">
        <f>IF(F214="","",ROUND(I214*IF(J214="",1,J214),2))</f>
        <v/>
      </c>
      <c r="L214" s="10">
        <f>IF(F214="","",IF(Settings!$B$4="Yes",ROUND(H214*IF(J214="",1,J214),2),0))</f>
        <v/>
      </c>
      <c r="M214" s="7" t="n"/>
      <c r="N214" s="7" t="n"/>
    </row>
    <row r="215">
      <c r="A215" s="6" t="n"/>
      <c r="B215" s="7" t="n"/>
      <c r="C215" s="7" t="n"/>
      <c r="D215" s="7" t="n"/>
      <c r="E215" s="7" t="n"/>
      <c r="F215" s="8" t="n"/>
      <c r="G215" s="9" t="n"/>
      <c r="H215" s="10">
        <f>IF(F215="","",ROUND(F215-F215/(1+N(G215)),2))</f>
        <v/>
      </c>
      <c r="I215" s="10">
        <f>IF(F215="","",F215-H215)</f>
        <v/>
      </c>
      <c r="J215" s="9" t="n"/>
      <c r="K215" s="10">
        <f>IF(F215="","",ROUND(I215*IF(J215="",1,J215),2))</f>
        <v/>
      </c>
      <c r="L215" s="10">
        <f>IF(F215="","",IF(Settings!$B$4="Yes",ROUND(H215*IF(J215="",1,J215),2),0))</f>
        <v/>
      </c>
      <c r="M215" s="7" t="n"/>
      <c r="N215" s="7" t="n"/>
    </row>
    <row r="216">
      <c r="A216" s="6" t="n"/>
      <c r="B216" s="7" t="n"/>
      <c r="C216" s="7" t="n"/>
      <c r="D216" s="7" t="n"/>
      <c r="E216" s="7" t="n"/>
      <c r="F216" s="8" t="n"/>
      <c r="G216" s="9" t="n"/>
      <c r="H216" s="10">
        <f>IF(F216="","",ROUND(F216-F216/(1+N(G216)),2))</f>
        <v/>
      </c>
      <c r="I216" s="10">
        <f>IF(F216="","",F216-H216)</f>
        <v/>
      </c>
      <c r="J216" s="9" t="n"/>
      <c r="K216" s="10">
        <f>IF(F216="","",ROUND(I216*IF(J216="",1,J216),2))</f>
        <v/>
      </c>
      <c r="L216" s="10">
        <f>IF(F216="","",IF(Settings!$B$4="Yes",ROUND(H216*IF(J216="",1,J216),2),0))</f>
        <v/>
      </c>
      <c r="M216" s="7" t="n"/>
      <c r="N216" s="7" t="n"/>
    </row>
    <row r="217">
      <c r="A217" s="6" t="n"/>
      <c r="B217" s="7" t="n"/>
      <c r="C217" s="7" t="n"/>
      <c r="D217" s="7" t="n"/>
      <c r="E217" s="7" t="n"/>
      <c r="F217" s="8" t="n"/>
      <c r="G217" s="9" t="n"/>
      <c r="H217" s="10">
        <f>IF(F217="","",ROUND(F217-F217/(1+N(G217)),2))</f>
        <v/>
      </c>
      <c r="I217" s="10">
        <f>IF(F217="","",F217-H217)</f>
        <v/>
      </c>
      <c r="J217" s="9" t="n"/>
      <c r="K217" s="10">
        <f>IF(F217="","",ROUND(I217*IF(J217="",1,J217),2))</f>
        <v/>
      </c>
      <c r="L217" s="10">
        <f>IF(F217="","",IF(Settings!$B$4="Yes",ROUND(H217*IF(J217="",1,J217),2),0))</f>
        <v/>
      </c>
      <c r="M217" s="7" t="n"/>
      <c r="N217" s="7" t="n"/>
    </row>
    <row r="218">
      <c r="A218" s="6" t="n"/>
      <c r="B218" s="7" t="n"/>
      <c r="C218" s="7" t="n"/>
      <c r="D218" s="7" t="n"/>
      <c r="E218" s="7" t="n"/>
      <c r="F218" s="8" t="n"/>
      <c r="G218" s="9" t="n"/>
      <c r="H218" s="10">
        <f>IF(F218="","",ROUND(F218-F218/(1+N(G218)),2))</f>
        <v/>
      </c>
      <c r="I218" s="10">
        <f>IF(F218="","",F218-H218)</f>
        <v/>
      </c>
      <c r="J218" s="9" t="n"/>
      <c r="K218" s="10">
        <f>IF(F218="","",ROUND(I218*IF(J218="",1,J218),2))</f>
        <v/>
      </c>
      <c r="L218" s="10">
        <f>IF(F218="","",IF(Settings!$B$4="Yes",ROUND(H218*IF(J218="",1,J218),2),0))</f>
        <v/>
      </c>
      <c r="M218" s="7" t="n"/>
      <c r="N218" s="7" t="n"/>
    </row>
    <row r="219">
      <c r="A219" s="6" t="n"/>
      <c r="B219" s="7" t="n"/>
      <c r="C219" s="7" t="n"/>
      <c r="D219" s="7" t="n"/>
      <c r="E219" s="7" t="n"/>
      <c r="F219" s="8" t="n"/>
      <c r="G219" s="9" t="n"/>
      <c r="H219" s="10">
        <f>IF(F219="","",ROUND(F219-F219/(1+N(G219)),2))</f>
        <v/>
      </c>
      <c r="I219" s="10">
        <f>IF(F219="","",F219-H219)</f>
        <v/>
      </c>
      <c r="J219" s="9" t="n"/>
      <c r="K219" s="10">
        <f>IF(F219="","",ROUND(I219*IF(J219="",1,J219),2))</f>
        <v/>
      </c>
      <c r="L219" s="10">
        <f>IF(F219="","",IF(Settings!$B$4="Yes",ROUND(H219*IF(J219="",1,J219),2),0))</f>
        <v/>
      </c>
      <c r="M219" s="7" t="n"/>
      <c r="N219" s="7" t="n"/>
    </row>
    <row r="220">
      <c r="A220" s="6" t="n"/>
      <c r="B220" s="7" t="n"/>
      <c r="C220" s="7" t="n"/>
      <c r="D220" s="7" t="n"/>
      <c r="E220" s="7" t="n"/>
      <c r="F220" s="8" t="n"/>
      <c r="G220" s="9" t="n"/>
      <c r="H220" s="10">
        <f>IF(F220="","",ROUND(F220-F220/(1+N(G220)),2))</f>
        <v/>
      </c>
      <c r="I220" s="10">
        <f>IF(F220="","",F220-H220)</f>
        <v/>
      </c>
      <c r="J220" s="9" t="n"/>
      <c r="K220" s="10">
        <f>IF(F220="","",ROUND(I220*IF(J220="",1,J220),2))</f>
        <v/>
      </c>
      <c r="L220" s="10">
        <f>IF(F220="","",IF(Settings!$B$4="Yes",ROUND(H220*IF(J220="",1,J220),2),0))</f>
        <v/>
      </c>
      <c r="M220" s="7" t="n"/>
      <c r="N220" s="7" t="n"/>
    </row>
    <row r="221">
      <c r="A221" s="6" t="n"/>
      <c r="B221" s="7" t="n"/>
      <c r="C221" s="7" t="n"/>
      <c r="D221" s="7" t="n"/>
      <c r="E221" s="7" t="n"/>
      <c r="F221" s="8" t="n"/>
      <c r="G221" s="9" t="n"/>
      <c r="H221" s="10">
        <f>IF(F221="","",ROUND(F221-F221/(1+N(G221)),2))</f>
        <v/>
      </c>
      <c r="I221" s="10">
        <f>IF(F221="","",F221-H221)</f>
        <v/>
      </c>
      <c r="J221" s="9" t="n"/>
      <c r="K221" s="10">
        <f>IF(F221="","",ROUND(I221*IF(J221="",1,J221),2))</f>
        <v/>
      </c>
      <c r="L221" s="10">
        <f>IF(F221="","",IF(Settings!$B$4="Yes",ROUND(H221*IF(J221="",1,J221),2),0))</f>
        <v/>
      </c>
      <c r="M221" s="7" t="n"/>
      <c r="N221" s="7" t="n"/>
    </row>
    <row r="222">
      <c r="A222" s="6" t="n"/>
      <c r="B222" s="7" t="n"/>
      <c r="C222" s="7" t="n"/>
      <c r="D222" s="7" t="n"/>
      <c r="E222" s="7" t="n"/>
      <c r="F222" s="8" t="n"/>
      <c r="G222" s="9" t="n"/>
      <c r="H222" s="10">
        <f>IF(F222="","",ROUND(F222-F222/(1+N(G222)),2))</f>
        <v/>
      </c>
      <c r="I222" s="10">
        <f>IF(F222="","",F222-H222)</f>
        <v/>
      </c>
      <c r="J222" s="9" t="n"/>
      <c r="K222" s="10">
        <f>IF(F222="","",ROUND(I222*IF(J222="",1,J222),2))</f>
        <v/>
      </c>
      <c r="L222" s="10">
        <f>IF(F222="","",IF(Settings!$B$4="Yes",ROUND(H222*IF(J222="",1,J222),2),0))</f>
        <v/>
      </c>
      <c r="M222" s="7" t="n"/>
      <c r="N222" s="7" t="n"/>
    </row>
    <row r="223">
      <c r="A223" s="6" t="n"/>
      <c r="B223" s="7" t="n"/>
      <c r="C223" s="7" t="n"/>
      <c r="D223" s="7" t="n"/>
      <c r="E223" s="7" t="n"/>
      <c r="F223" s="8" t="n"/>
      <c r="G223" s="9" t="n"/>
      <c r="H223" s="10">
        <f>IF(F223="","",ROUND(F223-F223/(1+N(G223)),2))</f>
        <v/>
      </c>
      <c r="I223" s="10">
        <f>IF(F223="","",F223-H223)</f>
        <v/>
      </c>
      <c r="J223" s="9" t="n"/>
      <c r="K223" s="10">
        <f>IF(F223="","",ROUND(I223*IF(J223="",1,J223),2))</f>
        <v/>
      </c>
      <c r="L223" s="10">
        <f>IF(F223="","",IF(Settings!$B$4="Yes",ROUND(H223*IF(J223="",1,J223),2),0))</f>
        <v/>
      </c>
      <c r="M223" s="7" t="n"/>
      <c r="N223" s="7" t="n"/>
    </row>
    <row r="224">
      <c r="A224" s="6" t="n"/>
      <c r="B224" s="7" t="n"/>
      <c r="C224" s="7" t="n"/>
      <c r="D224" s="7" t="n"/>
      <c r="E224" s="7" t="n"/>
      <c r="F224" s="8" t="n"/>
      <c r="G224" s="9" t="n"/>
      <c r="H224" s="10">
        <f>IF(F224="","",ROUND(F224-F224/(1+N(G224)),2))</f>
        <v/>
      </c>
      <c r="I224" s="10">
        <f>IF(F224="","",F224-H224)</f>
        <v/>
      </c>
      <c r="J224" s="9" t="n"/>
      <c r="K224" s="10">
        <f>IF(F224="","",ROUND(I224*IF(J224="",1,J224),2))</f>
        <v/>
      </c>
      <c r="L224" s="10">
        <f>IF(F224="","",IF(Settings!$B$4="Yes",ROUND(H224*IF(J224="",1,J224),2),0))</f>
        <v/>
      </c>
      <c r="M224" s="7" t="n"/>
      <c r="N224" s="7" t="n"/>
    </row>
    <row r="225">
      <c r="A225" s="6" t="n"/>
      <c r="B225" s="7" t="n"/>
      <c r="C225" s="7" t="n"/>
      <c r="D225" s="7" t="n"/>
      <c r="E225" s="7" t="n"/>
      <c r="F225" s="8" t="n"/>
      <c r="G225" s="9" t="n"/>
      <c r="H225" s="10">
        <f>IF(F225="","",ROUND(F225-F225/(1+N(G225)),2))</f>
        <v/>
      </c>
      <c r="I225" s="10">
        <f>IF(F225="","",F225-H225)</f>
        <v/>
      </c>
      <c r="J225" s="9" t="n"/>
      <c r="K225" s="10">
        <f>IF(F225="","",ROUND(I225*IF(J225="",1,J225),2))</f>
        <v/>
      </c>
      <c r="L225" s="10">
        <f>IF(F225="","",IF(Settings!$B$4="Yes",ROUND(H225*IF(J225="",1,J225),2),0))</f>
        <v/>
      </c>
      <c r="M225" s="7" t="n"/>
      <c r="N225" s="7" t="n"/>
    </row>
    <row r="226">
      <c r="A226" s="6" t="n"/>
      <c r="B226" s="7" t="n"/>
      <c r="C226" s="7" t="n"/>
      <c r="D226" s="7" t="n"/>
      <c r="E226" s="7" t="n"/>
      <c r="F226" s="8" t="n"/>
      <c r="G226" s="9" t="n"/>
      <c r="H226" s="10">
        <f>IF(F226="","",ROUND(F226-F226/(1+N(G226)),2))</f>
        <v/>
      </c>
      <c r="I226" s="10">
        <f>IF(F226="","",F226-H226)</f>
        <v/>
      </c>
      <c r="J226" s="9" t="n"/>
      <c r="K226" s="10">
        <f>IF(F226="","",ROUND(I226*IF(J226="",1,J226),2))</f>
        <v/>
      </c>
      <c r="L226" s="10">
        <f>IF(F226="","",IF(Settings!$B$4="Yes",ROUND(H226*IF(J226="",1,J226),2),0))</f>
        <v/>
      </c>
      <c r="M226" s="7" t="n"/>
      <c r="N226" s="7" t="n"/>
    </row>
    <row r="227">
      <c r="A227" s="6" t="n"/>
      <c r="B227" s="7" t="n"/>
      <c r="C227" s="7" t="n"/>
      <c r="D227" s="7" t="n"/>
      <c r="E227" s="7" t="n"/>
      <c r="F227" s="8" t="n"/>
      <c r="G227" s="9" t="n"/>
      <c r="H227" s="10">
        <f>IF(F227="","",ROUND(F227-F227/(1+N(G227)),2))</f>
        <v/>
      </c>
      <c r="I227" s="10">
        <f>IF(F227="","",F227-H227)</f>
        <v/>
      </c>
      <c r="J227" s="9" t="n"/>
      <c r="K227" s="10">
        <f>IF(F227="","",ROUND(I227*IF(J227="",1,J227),2))</f>
        <v/>
      </c>
      <c r="L227" s="10">
        <f>IF(F227="","",IF(Settings!$B$4="Yes",ROUND(H227*IF(J227="",1,J227),2),0))</f>
        <v/>
      </c>
      <c r="M227" s="7" t="n"/>
      <c r="N227" s="7" t="n"/>
    </row>
    <row r="228">
      <c r="A228" s="6" t="n"/>
      <c r="B228" s="7" t="n"/>
      <c r="C228" s="7" t="n"/>
      <c r="D228" s="7" t="n"/>
      <c r="E228" s="7" t="n"/>
      <c r="F228" s="8" t="n"/>
      <c r="G228" s="9" t="n"/>
      <c r="H228" s="10">
        <f>IF(F228="","",ROUND(F228-F228/(1+N(G228)),2))</f>
        <v/>
      </c>
      <c r="I228" s="10">
        <f>IF(F228="","",F228-H228)</f>
        <v/>
      </c>
      <c r="J228" s="9" t="n"/>
      <c r="K228" s="10">
        <f>IF(F228="","",ROUND(I228*IF(J228="",1,J228),2))</f>
        <v/>
      </c>
      <c r="L228" s="10">
        <f>IF(F228="","",IF(Settings!$B$4="Yes",ROUND(H228*IF(J228="",1,J228),2),0))</f>
        <v/>
      </c>
      <c r="M228" s="7" t="n"/>
      <c r="N228" s="7" t="n"/>
    </row>
    <row r="229">
      <c r="A229" s="6" t="n"/>
      <c r="B229" s="7" t="n"/>
      <c r="C229" s="7" t="n"/>
      <c r="D229" s="7" t="n"/>
      <c r="E229" s="7" t="n"/>
      <c r="F229" s="8" t="n"/>
      <c r="G229" s="9" t="n"/>
      <c r="H229" s="10">
        <f>IF(F229="","",ROUND(F229-F229/(1+N(G229)),2))</f>
        <v/>
      </c>
      <c r="I229" s="10">
        <f>IF(F229="","",F229-H229)</f>
        <v/>
      </c>
      <c r="J229" s="9" t="n"/>
      <c r="K229" s="10">
        <f>IF(F229="","",ROUND(I229*IF(J229="",1,J229),2))</f>
        <v/>
      </c>
      <c r="L229" s="10">
        <f>IF(F229="","",IF(Settings!$B$4="Yes",ROUND(H229*IF(J229="",1,J229),2),0))</f>
        <v/>
      </c>
      <c r="M229" s="7" t="n"/>
      <c r="N229" s="7" t="n"/>
    </row>
    <row r="230">
      <c r="A230" s="6" t="n"/>
      <c r="B230" s="7" t="n"/>
      <c r="C230" s="7" t="n"/>
      <c r="D230" s="7" t="n"/>
      <c r="E230" s="7" t="n"/>
      <c r="F230" s="8" t="n"/>
      <c r="G230" s="9" t="n"/>
      <c r="H230" s="10">
        <f>IF(F230="","",ROUND(F230-F230/(1+N(G230)),2))</f>
        <v/>
      </c>
      <c r="I230" s="10">
        <f>IF(F230="","",F230-H230)</f>
        <v/>
      </c>
      <c r="J230" s="9" t="n"/>
      <c r="K230" s="10">
        <f>IF(F230="","",ROUND(I230*IF(J230="",1,J230),2))</f>
        <v/>
      </c>
      <c r="L230" s="10">
        <f>IF(F230="","",IF(Settings!$B$4="Yes",ROUND(H230*IF(J230="",1,J230),2),0))</f>
        <v/>
      </c>
      <c r="M230" s="7" t="n"/>
      <c r="N230" s="7" t="n"/>
    </row>
    <row r="231">
      <c r="A231" s="6" t="n"/>
      <c r="B231" s="7" t="n"/>
      <c r="C231" s="7" t="n"/>
      <c r="D231" s="7" t="n"/>
      <c r="E231" s="7" t="n"/>
      <c r="F231" s="8" t="n"/>
      <c r="G231" s="9" t="n"/>
      <c r="H231" s="10">
        <f>IF(F231="","",ROUND(F231-F231/(1+N(G231)),2))</f>
        <v/>
      </c>
      <c r="I231" s="10">
        <f>IF(F231="","",F231-H231)</f>
        <v/>
      </c>
      <c r="J231" s="9" t="n"/>
      <c r="K231" s="10">
        <f>IF(F231="","",ROUND(I231*IF(J231="",1,J231),2))</f>
        <v/>
      </c>
      <c r="L231" s="10">
        <f>IF(F231="","",IF(Settings!$B$4="Yes",ROUND(H231*IF(J231="",1,J231),2),0))</f>
        <v/>
      </c>
      <c r="M231" s="7" t="n"/>
      <c r="N231" s="7" t="n"/>
    </row>
    <row r="232">
      <c r="A232" s="6" t="n"/>
      <c r="B232" s="7" t="n"/>
      <c r="C232" s="7" t="n"/>
      <c r="D232" s="7" t="n"/>
      <c r="E232" s="7" t="n"/>
      <c r="F232" s="8" t="n"/>
      <c r="G232" s="9" t="n"/>
      <c r="H232" s="10">
        <f>IF(F232="","",ROUND(F232-F232/(1+N(G232)),2))</f>
        <v/>
      </c>
      <c r="I232" s="10">
        <f>IF(F232="","",F232-H232)</f>
        <v/>
      </c>
      <c r="J232" s="9" t="n"/>
      <c r="K232" s="10">
        <f>IF(F232="","",ROUND(I232*IF(J232="",1,J232),2))</f>
        <v/>
      </c>
      <c r="L232" s="10">
        <f>IF(F232="","",IF(Settings!$B$4="Yes",ROUND(H232*IF(J232="",1,J232),2),0))</f>
        <v/>
      </c>
      <c r="M232" s="7" t="n"/>
      <c r="N232" s="7" t="n"/>
    </row>
    <row r="233">
      <c r="A233" s="6" t="n"/>
      <c r="B233" s="7" t="n"/>
      <c r="C233" s="7" t="n"/>
      <c r="D233" s="7" t="n"/>
      <c r="E233" s="7" t="n"/>
      <c r="F233" s="8" t="n"/>
      <c r="G233" s="9" t="n"/>
      <c r="H233" s="10">
        <f>IF(F233="","",ROUND(F233-F233/(1+N(G233)),2))</f>
        <v/>
      </c>
      <c r="I233" s="10">
        <f>IF(F233="","",F233-H233)</f>
        <v/>
      </c>
      <c r="J233" s="9" t="n"/>
      <c r="K233" s="10">
        <f>IF(F233="","",ROUND(I233*IF(J233="",1,J233),2))</f>
        <v/>
      </c>
      <c r="L233" s="10">
        <f>IF(F233="","",IF(Settings!$B$4="Yes",ROUND(H233*IF(J233="",1,J233),2),0))</f>
        <v/>
      </c>
      <c r="M233" s="7" t="n"/>
      <c r="N233" s="7" t="n"/>
    </row>
    <row r="234">
      <c r="A234" s="6" t="n"/>
      <c r="B234" s="7" t="n"/>
      <c r="C234" s="7" t="n"/>
      <c r="D234" s="7" t="n"/>
      <c r="E234" s="7" t="n"/>
      <c r="F234" s="8" t="n"/>
      <c r="G234" s="9" t="n"/>
      <c r="H234" s="10">
        <f>IF(F234="","",ROUND(F234-F234/(1+N(G234)),2))</f>
        <v/>
      </c>
      <c r="I234" s="10">
        <f>IF(F234="","",F234-H234)</f>
        <v/>
      </c>
      <c r="J234" s="9" t="n"/>
      <c r="K234" s="10">
        <f>IF(F234="","",ROUND(I234*IF(J234="",1,J234),2))</f>
        <v/>
      </c>
      <c r="L234" s="10">
        <f>IF(F234="","",IF(Settings!$B$4="Yes",ROUND(H234*IF(J234="",1,J234),2),0))</f>
        <v/>
      </c>
      <c r="M234" s="7" t="n"/>
      <c r="N234" s="7" t="n"/>
    </row>
    <row r="235">
      <c r="A235" s="6" t="n"/>
      <c r="B235" s="7" t="n"/>
      <c r="C235" s="7" t="n"/>
      <c r="D235" s="7" t="n"/>
      <c r="E235" s="7" t="n"/>
      <c r="F235" s="8" t="n"/>
      <c r="G235" s="9" t="n"/>
      <c r="H235" s="10">
        <f>IF(F235="","",ROUND(F235-F235/(1+N(G235)),2))</f>
        <v/>
      </c>
      <c r="I235" s="10">
        <f>IF(F235="","",F235-H235)</f>
        <v/>
      </c>
      <c r="J235" s="9" t="n"/>
      <c r="K235" s="10">
        <f>IF(F235="","",ROUND(I235*IF(J235="",1,J235),2))</f>
        <v/>
      </c>
      <c r="L235" s="10">
        <f>IF(F235="","",IF(Settings!$B$4="Yes",ROUND(H235*IF(J235="",1,J235),2),0))</f>
        <v/>
      </c>
      <c r="M235" s="7" t="n"/>
      <c r="N235" s="7" t="n"/>
    </row>
    <row r="236">
      <c r="A236" s="6" t="n"/>
      <c r="B236" s="7" t="n"/>
      <c r="C236" s="7" t="n"/>
      <c r="D236" s="7" t="n"/>
      <c r="E236" s="7" t="n"/>
      <c r="F236" s="8" t="n"/>
      <c r="G236" s="9" t="n"/>
      <c r="H236" s="10">
        <f>IF(F236="","",ROUND(F236-F236/(1+N(G236)),2))</f>
        <v/>
      </c>
      <c r="I236" s="10">
        <f>IF(F236="","",F236-H236)</f>
        <v/>
      </c>
      <c r="J236" s="9" t="n"/>
      <c r="K236" s="10">
        <f>IF(F236="","",ROUND(I236*IF(J236="",1,J236),2))</f>
        <v/>
      </c>
      <c r="L236" s="10">
        <f>IF(F236="","",IF(Settings!$B$4="Yes",ROUND(H236*IF(J236="",1,J236),2),0))</f>
        <v/>
      </c>
      <c r="M236" s="7" t="n"/>
      <c r="N236" s="7" t="n"/>
    </row>
    <row r="237">
      <c r="A237" s="6" t="n"/>
      <c r="B237" s="7" t="n"/>
      <c r="C237" s="7" t="n"/>
      <c r="D237" s="7" t="n"/>
      <c r="E237" s="7" t="n"/>
      <c r="F237" s="8" t="n"/>
      <c r="G237" s="9" t="n"/>
      <c r="H237" s="10">
        <f>IF(F237="","",ROUND(F237-F237/(1+N(G237)),2))</f>
        <v/>
      </c>
      <c r="I237" s="10">
        <f>IF(F237="","",F237-H237)</f>
        <v/>
      </c>
      <c r="J237" s="9" t="n"/>
      <c r="K237" s="10">
        <f>IF(F237="","",ROUND(I237*IF(J237="",1,J237),2))</f>
        <v/>
      </c>
      <c r="L237" s="10">
        <f>IF(F237="","",IF(Settings!$B$4="Yes",ROUND(H237*IF(J237="",1,J237),2),0))</f>
        <v/>
      </c>
      <c r="M237" s="7" t="n"/>
      <c r="N237" s="7" t="n"/>
    </row>
    <row r="238">
      <c r="A238" s="6" t="n"/>
      <c r="B238" s="7" t="n"/>
      <c r="C238" s="7" t="n"/>
      <c r="D238" s="7" t="n"/>
      <c r="E238" s="7" t="n"/>
      <c r="F238" s="8" t="n"/>
      <c r="G238" s="9" t="n"/>
      <c r="H238" s="10">
        <f>IF(F238="","",ROUND(F238-F238/(1+N(G238)),2))</f>
        <v/>
      </c>
      <c r="I238" s="10">
        <f>IF(F238="","",F238-H238)</f>
        <v/>
      </c>
      <c r="J238" s="9" t="n"/>
      <c r="K238" s="10">
        <f>IF(F238="","",ROUND(I238*IF(J238="",1,J238),2))</f>
        <v/>
      </c>
      <c r="L238" s="10">
        <f>IF(F238="","",IF(Settings!$B$4="Yes",ROUND(H238*IF(J238="",1,J238),2),0))</f>
        <v/>
      </c>
      <c r="M238" s="7" t="n"/>
      <c r="N238" s="7" t="n"/>
    </row>
    <row r="239">
      <c r="A239" s="6" t="n"/>
      <c r="B239" s="7" t="n"/>
      <c r="C239" s="7" t="n"/>
      <c r="D239" s="7" t="n"/>
      <c r="E239" s="7" t="n"/>
      <c r="F239" s="8" t="n"/>
      <c r="G239" s="9" t="n"/>
      <c r="H239" s="10">
        <f>IF(F239="","",ROUND(F239-F239/(1+N(G239)),2))</f>
        <v/>
      </c>
      <c r="I239" s="10">
        <f>IF(F239="","",F239-H239)</f>
        <v/>
      </c>
      <c r="J239" s="9" t="n"/>
      <c r="K239" s="10">
        <f>IF(F239="","",ROUND(I239*IF(J239="",1,J239),2))</f>
        <v/>
      </c>
      <c r="L239" s="10">
        <f>IF(F239="","",IF(Settings!$B$4="Yes",ROUND(H239*IF(J239="",1,J239),2),0))</f>
        <v/>
      </c>
      <c r="M239" s="7" t="n"/>
      <c r="N239" s="7" t="n"/>
    </row>
    <row r="240">
      <c r="A240" s="6" t="n"/>
      <c r="B240" s="7" t="n"/>
      <c r="C240" s="7" t="n"/>
      <c r="D240" s="7" t="n"/>
      <c r="E240" s="7" t="n"/>
      <c r="F240" s="8" t="n"/>
      <c r="G240" s="9" t="n"/>
      <c r="H240" s="10">
        <f>IF(F240="","",ROUND(F240-F240/(1+N(G240)),2))</f>
        <v/>
      </c>
      <c r="I240" s="10">
        <f>IF(F240="","",F240-H240)</f>
        <v/>
      </c>
      <c r="J240" s="9" t="n"/>
      <c r="K240" s="10">
        <f>IF(F240="","",ROUND(I240*IF(J240="",1,J240),2))</f>
        <v/>
      </c>
      <c r="L240" s="10">
        <f>IF(F240="","",IF(Settings!$B$4="Yes",ROUND(H240*IF(J240="",1,J240),2),0))</f>
        <v/>
      </c>
      <c r="M240" s="7" t="n"/>
      <c r="N240" s="7" t="n"/>
    </row>
    <row r="241">
      <c r="A241" s="6" t="n"/>
      <c r="B241" s="7" t="n"/>
      <c r="C241" s="7" t="n"/>
      <c r="D241" s="7" t="n"/>
      <c r="E241" s="7" t="n"/>
      <c r="F241" s="8" t="n"/>
      <c r="G241" s="9" t="n"/>
      <c r="H241" s="10">
        <f>IF(F241="","",ROUND(F241-F241/(1+N(G241)),2))</f>
        <v/>
      </c>
      <c r="I241" s="10">
        <f>IF(F241="","",F241-H241)</f>
        <v/>
      </c>
      <c r="J241" s="9" t="n"/>
      <c r="K241" s="10">
        <f>IF(F241="","",ROUND(I241*IF(J241="",1,J241),2))</f>
        <v/>
      </c>
      <c r="L241" s="10">
        <f>IF(F241="","",IF(Settings!$B$4="Yes",ROUND(H241*IF(J241="",1,J241),2),0))</f>
        <v/>
      </c>
      <c r="M241" s="7" t="n"/>
      <c r="N241" s="7" t="n"/>
    </row>
    <row r="242">
      <c r="A242" s="6" t="n"/>
      <c r="B242" s="7" t="n"/>
      <c r="C242" s="7" t="n"/>
      <c r="D242" s="7" t="n"/>
      <c r="E242" s="7" t="n"/>
      <c r="F242" s="8" t="n"/>
      <c r="G242" s="9" t="n"/>
      <c r="H242" s="10">
        <f>IF(F242="","",ROUND(F242-F242/(1+N(G242)),2))</f>
        <v/>
      </c>
      <c r="I242" s="10">
        <f>IF(F242="","",F242-H242)</f>
        <v/>
      </c>
      <c r="J242" s="9" t="n"/>
      <c r="K242" s="10">
        <f>IF(F242="","",ROUND(I242*IF(J242="",1,J242),2))</f>
        <v/>
      </c>
      <c r="L242" s="10">
        <f>IF(F242="","",IF(Settings!$B$4="Yes",ROUND(H242*IF(J242="",1,J242),2),0))</f>
        <v/>
      </c>
      <c r="M242" s="7" t="n"/>
      <c r="N242" s="7" t="n"/>
    </row>
    <row r="243">
      <c r="A243" s="6" t="n"/>
      <c r="B243" s="7" t="n"/>
      <c r="C243" s="7" t="n"/>
      <c r="D243" s="7" t="n"/>
      <c r="E243" s="7" t="n"/>
      <c r="F243" s="8" t="n"/>
      <c r="G243" s="9" t="n"/>
      <c r="H243" s="10">
        <f>IF(F243="","",ROUND(F243-F243/(1+N(G243)),2))</f>
        <v/>
      </c>
      <c r="I243" s="10">
        <f>IF(F243="","",F243-H243)</f>
        <v/>
      </c>
      <c r="J243" s="9" t="n"/>
      <c r="K243" s="10">
        <f>IF(F243="","",ROUND(I243*IF(J243="",1,J243),2))</f>
        <v/>
      </c>
      <c r="L243" s="10">
        <f>IF(F243="","",IF(Settings!$B$4="Yes",ROUND(H243*IF(J243="",1,J243),2),0))</f>
        <v/>
      </c>
      <c r="M243" s="7" t="n"/>
      <c r="N243" s="7" t="n"/>
    </row>
    <row r="244">
      <c r="A244" s="6" t="n"/>
      <c r="B244" s="7" t="n"/>
      <c r="C244" s="7" t="n"/>
      <c r="D244" s="7" t="n"/>
      <c r="E244" s="7" t="n"/>
      <c r="F244" s="8" t="n"/>
      <c r="G244" s="9" t="n"/>
      <c r="H244" s="10">
        <f>IF(F244="","",ROUND(F244-F244/(1+N(G244)),2))</f>
        <v/>
      </c>
      <c r="I244" s="10">
        <f>IF(F244="","",F244-H244)</f>
        <v/>
      </c>
      <c r="J244" s="9" t="n"/>
      <c r="K244" s="10">
        <f>IF(F244="","",ROUND(I244*IF(J244="",1,J244),2))</f>
        <v/>
      </c>
      <c r="L244" s="10">
        <f>IF(F244="","",IF(Settings!$B$4="Yes",ROUND(H244*IF(J244="",1,J244),2),0))</f>
        <v/>
      </c>
      <c r="M244" s="7" t="n"/>
      <c r="N244" s="7" t="n"/>
    </row>
    <row r="245">
      <c r="A245" s="6" t="n"/>
      <c r="B245" s="7" t="n"/>
      <c r="C245" s="7" t="n"/>
      <c r="D245" s="7" t="n"/>
      <c r="E245" s="7" t="n"/>
      <c r="F245" s="8" t="n"/>
      <c r="G245" s="9" t="n"/>
      <c r="H245" s="10">
        <f>IF(F245="","",ROUND(F245-F245/(1+N(G245)),2))</f>
        <v/>
      </c>
      <c r="I245" s="10">
        <f>IF(F245="","",F245-H245)</f>
        <v/>
      </c>
      <c r="J245" s="9" t="n"/>
      <c r="K245" s="10">
        <f>IF(F245="","",ROUND(I245*IF(J245="",1,J245),2))</f>
        <v/>
      </c>
      <c r="L245" s="10">
        <f>IF(F245="","",IF(Settings!$B$4="Yes",ROUND(H245*IF(J245="",1,J245),2),0))</f>
        <v/>
      </c>
      <c r="M245" s="7" t="n"/>
      <c r="N245" s="7" t="n"/>
    </row>
    <row r="246">
      <c r="A246" s="6" t="n"/>
      <c r="B246" s="7" t="n"/>
      <c r="C246" s="7" t="n"/>
      <c r="D246" s="7" t="n"/>
      <c r="E246" s="7" t="n"/>
      <c r="F246" s="8" t="n"/>
      <c r="G246" s="9" t="n"/>
      <c r="H246" s="10">
        <f>IF(F246="","",ROUND(F246-F246/(1+N(G246)),2))</f>
        <v/>
      </c>
      <c r="I246" s="10">
        <f>IF(F246="","",F246-H246)</f>
        <v/>
      </c>
      <c r="J246" s="9" t="n"/>
      <c r="K246" s="10">
        <f>IF(F246="","",ROUND(I246*IF(J246="",1,J246),2))</f>
        <v/>
      </c>
      <c r="L246" s="10">
        <f>IF(F246="","",IF(Settings!$B$4="Yes",ROUND(H246*IF(J246="",1,J246),2),0))</f>
        <v/>
      </c>
      <c r="M246" s="7" t="n"/>
      <c r="N246" s="7" t="n"/>
    </row>
    <row r="247">
      <c r="A247" s="6" t="n"/>
      <c r="B247" s="7" t="n"/>
      <c r="C247" s="7" t="n"/>
      <c r="D247" s="7" t="n"/>
      <c r="E247" s="7" t="n"/>
      <c r="F247" s="8" t="n"/>
      <c r="G247" s="9" t="n"/>
      <c r="H247" s="10">
        <f>IF(F247="","",ROUND(F247-F247/(1+N(G247)),2))</f>
        <v/>
      </c>
      <c r="I247" s="10">
        <f>IF(F247="","",F247-H247)</f>
        <v/>
      </c>
      <c r="J247" s="9" t="n"/>
      <c r="K247" s="10">
        <f>IF(F247="","",ROUND(I247*IF(J247="",1,J247),2))</f>
        <v/>
      </c>
      <c r="L247" s="10">
        <f>IF(F247="","",IF(Settings!$B$4="Yes",ROUND(H247*IF(J247="",1,J247),2),0))</f>
        <v/>
      </c>
      <c r="M247" s="7" t="n"/>
      <c r="N247" s="7" t="n"/>
    </row>
    <row r="248">
      <c r="A248" s="6" t="n"/>
      <c r="B248" s="7" t="n"/>
      <c r="C248" s="7" t="n"/>
      <c r="D248" s="7" t="n"/>
      <c r="E248" s="7" t="n"/>
      <c r="F248" s="8" t="n"/>
      <c r="G248" s="9" t="n"/>
      <c r="H248" s="10">
        <f>IF(F248="","",ROUND(F248-F248/(1+N(G248)),2))</f>
        <v/>
      </c>
      <c r="I248" s="10">
        <f>IF(F248="","",F248-H248)</f>
        <v/>
      </c>
      <c r="J248" s="9" t="n"/>
      <c r="K248" s="10">
        <f>IF(F248="","",ROUND(I248*IF(J248="",1,J248),2))</f>
        <v/>
      </c>
      <c r="L248" s="10">
        <f>IF(F248="","",IF(Settings!$B$4="Yes",ROUND(H248*IF(J248="",1,J248),2),0))</f>
        <v/>
      </c>
      <c r="M248" s="7" t="n"/>
      <c r="N248" s="7" t="n"/>
    </row>
    <row r="249">
      <c r="A249" s="6" t="n"/>
      <c r="B249" s="7" t="n"/>
      <c r="C249" s="7" t="n"/>
      <c r="D249" s="7" t="n"/>
      <c r="E249" s="7" t="n"/>
      <c r="F249" s="8" t="n"/>
      <c r="G249" s="9" t="n"/>
      <c r="H249" s="10">
        <f>IF(F249="","",ROUND(F249-F249/(1+N(G249)),2))</f>
        <v/>
      </c>
      <c r="I249" s="10">
        <f>IF(F249="","",F249-H249)</f>
        <v/>
      </c>
      <c r="J249" s="9" t="n"/>
      <c r="K249" s="10">
        <f>IF(F249="","",ROUND(I249*IF(J249="",1,J249),2))</f>
        <v/>
      </c>
      <c r="L249" s="10">
        <f>IF(F249="","",IF(Settings!$B$4="Yes",ROUND(H249*IF(J249="",1,J249),2),0))</f>
        <v/>
      </c>
      <c r="M249" s="7" t="n"/>
      <c r="N249" s="7" t="n"/>
    </row>
    <row r="250">
      <c r="A250" s="6" t="n"/>
      <c r="B250" s="7" t="n"/>
      <c r="C250" s="7" t="n"/>
      <c r="D250" s="7" t="n"/>
      <c r="E250" s="7" t="n"/>
      <c r="F250" s="8" t="n"/>
      <c r="G250" s="9" t="n"/>
      <c r="H250" s="10">
        <f>IF(F250="","",ROUND(F250-F250/(1+N(G250)),2))</f>
        <v/>
      </c>
      <c r="I250" s="10">
        <f>IF(F250="","",F250-H250)</f>
        <v/>
      </c>
      <c r="J250" s="9" t="n"/>
      <c r="K250" s="10">
        <f>IF(F250="","",ROUND(I250*IF(J250="",1,J250),2))</f>
        <v/>
      </c>
      <c r="L250" s="10">
        <f>IF(F250="","",IF(Settings!$B$4="Yes",ROUND(H250*IF(J250="",1,J250),2),0))</f>
        <v/>
      </c>
      <c r="M250" s="7" t="n"/>
      <c r="N250" s="7" t="n"/>
    </row>
    <row r="251">
      <c r="A251" s="6" t="n"/>
      <c r="B251" s="7" t="n"/>
      <c r="C251" s="7" t="n"/>
      <c r="D251" s="7" t="n"/>
      <c r="E251" s="7" t="n"/>
      <c r="F251" s="8" t="n"/>
      <c r="G251" s="9" t="n"/>
      <c r="H251" s="10">
        <f>IF(F251="","",ROUND(F251-F251/(1+N(G251)),2))</f>
        <v/>
      </c>
      <c r="I251" s="10">
        <f>IF(F251="","",F251-H251)</f>
        <v/>
      </c>
      <c r="J251" s="9" t="n"/>
      <c r="K251" s="10">
        <f>IF(F251="","",ROUND(I251*IF(J251="",1,J251),2))</f>
        <v/>
      </c>
      <c r="L251" s="10">
        <f>IF(F251="","",IF(Settings!$B$4="Yes",ROUND(H251*IF(J251="",1,J251),2),0))</f>
        <v/>
      </c>
      <c r="M251" s="7" t="n"/>
      <c r="N251" s="7" t="n"/>
    </row>
    <row r="252">
      <c r="A252" s="6" t="n"/>
      <c r="B252" s="7" t="n"/>
      <c r="C252" s="7" t="n"/>
      <c r="D252" s="7" t="n"/>
      <c r="E252" s="7" t="n"/>
      <c r="F252" s="8" t="n"/>
      <c r="G252" s="9" t="n"/>
      <c r="H252" s="10">
        <f>IF(F252="","",ROUND(F252-F252/(1+N(G252)),2))</f>
        <v/>
      </c>
      <c r="I252" s="10">
        <f>IF(F252="","",F252-H252)</f>
        <v/>
      </c>
      <c r="J252" s="9" t="n"/>
      <c r="K252" s="10">
        <f>IF(F252="","",ROUND(I252*IF(J252="",1,J252),2))</f>
        <v/>
      </c>
      <c r="L252" s="10">
        <f>IF(F252="","",IF(Settings!$B$4="Yes",ROUND(H252*IF(J252="",1,J252),2),0))</f>
        <v/>
      </c>
      <c r="M252" s="7" t="n"/>
      <c r="N252" s="7" t="n"/>
    </row>
    <row r="253">
      <c r="A253" s="6" t="n"/>
      <c r="B253" s="7" t="n"/>
      <c r="C253" s="7" t="n"/>
      <c r="D253" s="7" t="n"/>
      <c r="E253" s="7" t="n"/>
      <c r="F253" s="8" t="n"/>
      <c r="G253" s="9" t="n"/>
      <c r="H253" s="10">
        <f>IF(F253="","",ROUND(F253-F253/(1+N(G253)),2))</f>
        <v/>
      </c>
      <c r="I253" s="10">
        <f>IF(F253="","",F253-H253)</f>
        <v/>
      </c>
      <c r="J253" s="9" t="n"/>
      <c r="K253" s="10">
        <f>IF(F253="","",ROUND(I253*IF(J253="",1,J253),2))</f>
        <v/>
      </c>
      <c r="L253" s="10">
        <f>IF(F253="","",IF(Settings!$B$4="Yes",ROUND(H253*IF(J253="",1,J253),2),0))</f>
        <v/>
      </c>
      <c r="M253" s="7" t="n"/>
      <c r="N253" s="7" t="n"/>
    </row>
    <row r="254">
      <c r="A254" s="6" t="n"/>
      <c r="B254" s="7" t="n"/>
      <c r="C254" s="7" t="n"/>
      <c r="D254" s="7" t="n"/>
      <c r="E254" s="7" t="n"/>
      <c r="F254" s="8" t="n"/>
      <c r="G254" s="9" t="n"/>
      <c r="H254" s="10">
        <f>IF(F254="","",ROUND(F254-F254/(1+N(G254)),2))</f>
        <v/>
      </c>
      <c r="I254" s="10">
        <f>IF(F254="","",F254-H254)</f>
        <v/>
      </c>
      <c r="J254" s="9" t="n"/>
      <c r="K254" s="10">
        <f>IF(F254="","",ROUND(I254*IF(J254="",1,J254),2))</f>
        <v/>
      </c>
      <c r="L254" s="10">
        <f>IF(F254="","",IF(Settings!$B$4="Yes",ROUND(H254*IF(J254="",1,J254),2),0))</f>
        <v/>
      </c>
      <c r="M254" s="7" t="n"/>
      <c r="N254" s="7" t="n"/>
    </row>
    <row r="255">
      <c r="A255" s="6" t="n"/>
      <c r="B255" s="7" t="n"/>
      <c r="C255" s="7" t="n"/>
      <c r="D255" s="7" t="n"/>
      <c r="E255" s="7" t="n"/>
      <c r="F255" s="8" t="n"/>
      <c r="G255" s="9" t="n"/>
      <c r="H255" s="10">
        <f>IF(F255="","",ROUND(F255-F255/(1+N(G255)),2))</f>
        <v/>
      </c>
      <c r="I255" s="10">
        <f>IF(F255="","",F255-H255)</f>
        <v/>
      </c>
      <c r="J255" s="9" t="n"/>
      <c r="K255" s="10">
        <f>IF(F255="","",ROUND(I255*IF(J255="",1,J255),2))</f>
        <v/>
      </c>
      <c r="L255" s="10">
        <f>IF(F255="","",IF(Settings!$B$4="Yes",ROUND(H255*IF(J255="",1,J255),2),0))</f>
        <v/>
      </c>
      <c r="M255" s="7" t="n"/>
      <c r="N255" s="7" t="n"/>
    </row>
    <row r="256">
      <c r="A256" s="6" t="n"/>
      <c r="B256" s="7" t="n"/>
      <c r="C256" s="7" t="n"/>
      <c r="D256" s="7" t="n"/>
      <c r="E256" s="7" t="n"/>
      <c r="F256" s="8" t="n"/>
      <c r="G256" s="9" t="n"/>
      <c r="H256" s="10">
        <f>IF(F256="","",ROUND(F256-F256/(1+N(G256)),2))</f>
        <v/>
      </c>
      <c r="I256" s="10">
        <f>IF(F256="","",F256-H256)</f>
        <v/>
      </c>
      <c r="J256" s="9" t="n"/>
      <c r="K256" s="10">
        <f>IF(F256="","",ROUND(I256*IF(J256="",1,J256),2))</f>
        <v/>
      </c>
      <c r="L256" s="10">
        <f>IF(F256="","",IF(Settings!$B$4="Yes",ROUND(H256*IF(J256="",1,J256),2),0))</f>
        <v/>
      </c>
      <c r="M256" s="7" t="n"/>
      <c r="N256" s="7" t="n"/>
    </row>
    <row r="257">
      <c r="A257" s="6" t="n"/>
      <c r="B257" s="7" t="n"/>
      <c r="C257" s="7" t="n"/>
      <c r="D257" s="7" t="n"/>
      <c r="E257" s="7" t="n"/>
      <c r="F257" s="8" t="n"/>
      <c r="G257" s="9" t="n"/>
      <c r="H257" s="10">
        <f>IF(F257="","",ROUND(F257-F257/(1+N(G257)),2))</f>
        <v/>
      </c>
      <c r="I257" s="10">
        <f>IF(F257="","",F257-H257)</f>
        <v/>
      </c>
      <c r="J257" s="9" t="n"/>
      <c r="K257" s="10">
        <f>IF(F257="","",ROUND(I257*IF(J257="",1,J257),2))</f>
        <v/>
      </c>
      <c r="L257" s="10">
        <f>IF(F257="","",IF(Settings!$B$4="Yes",ROUND(H257*IF(J257="",1,J257),2),0))</f>
        <v/>
      </c>
      <c r="M257" s="7" t="n"/>
      <c r="N257" s="7" t="n"/>
    </row>
    <row r="258">
      <c r="A258" s="6" t="n"/>
      <c r="B258" s="7" t="n"/>
      <c r="C258" s="7" t="n"/>
      <c r="D258" s="7" t="n"/>
      <c r="E258" s="7" t="n"/>
      <c r="F258" s="8" t="n"/>
      <c r="G258" s="9" t="n"/>
      <c r="H258" s="10">
        <f>IF(F258="","",ROUND(F258-F258/(1+N(G258)),2))</f>
        <v/>
      </c>
      <c r="I258" s="10">
        <f>IF(F258="","",F258-H258)</f>
        <v/>
      </c>
      <c r="J258" s="9" t="n"/>
      <c r="K258" s="10">
        <f>IF(F258="","",ROUND(I258*IF(J258="",1,J258),2))</f>
        <v/>
      </c>
      <c r="L258" s="10">
        <f>IF(F258="","",IF(Settings!$B$4="Yes",ROUND(H258*IF(J258="",1,J258),2),0))</f>
        <v/>
      </c>
      <c r="M258" s="7" t="n"/>
      <c r="N258" s="7" t="n"/>
    </row>
    <row r="259">
      <c r="A259" s="6" t="n"/>
      <c r="B259" s="7" t="n"/>
      <c r="C259" s="7" t="n"/>
      <c r="D259" s="7" t="n"/>
      <c r="E259" s="7" t="n"/>
      <c r="F259" s="8" t="n"/>
      <c r="G259" s="9" t="n"/>
      <c r="H259" s="10">
        <f>IF(F259="","",ROUND(F259-F259/(1+N(G259)),2))</f>
        <v/>
      </c>
      <c r="I259" s="10">
        <f>IF(F259="","",F259-H259)</f>
        <v/>
      </c>
      <c r="J259" s="9" t="n"/>
      <c r="K259" s="10">
        <f>IF(F259="","",ROUND(I259*IF(J259="",1,J259),2))</f>
        <v/>
      </c>
      <c r="L259" s="10">
        <f>IF(F259="","",IF(Settings!$B$4="Yes",ROUND(H259*IF(J259="",1,J259),2),0))</f>
        <v/>
      </c>
      <c r="M259" s="7" t="n"/>
      <c r="N259" s="7" t="n"/>
    </row>
    <row r="260">
      <c r="A260" s="6" t="n"/>
      <c r="B260" s="7" t="n"/>
      <c r="C260" s="7" t="n"/>
      <c r="D260" s="7" t="n"/>
      <c r="E260" s="7" t="n"/>
      <c r="F260" s="8" t="n"/>
      <c r="G260" s="9" t="n"/>
      <c r="H260" s="10">
        <f>IF(F260="","",ROUND(F260-F260/(1+N(G260)),2))</f>
        <v/>
      </c>
      <c r="I260" s="10">
        <f>IF(F260="","",F260-H260)</f>
        <v/>
      </c>
      <c r="J260" s="9" t="n"/>
      <c r="K260" s="10">
        <f>IF(F260="","",ROUND(I260*IF(J260="",1,J260),2))</f>
        <v/>
      </c>
      <c r="L260" s="10">
        <f>IF(F260="","",IF(Settings!$B$4="Yes",ROUND(H260*IF(J260="",1,J260),2),0))</f>
        <v/>
      </c>
      <c r="M260" s="7" t="n"/>
      <c r="N260" s="7" t="n"/>
    </row>
    <row r="261">
      <c r="A261" s="6" t="n"/>
      <c r="B261" s="7" t="n"/>
      <c r="C261" s="7" t="n"/>
      <c r="D261" s="7" t="n"/>
      <c r="E261" s="7" t="n"/>
      <c r="F261" s="8" t="n"/>
      <c r="G261" s="9" t="n"/>
      <c r="H261" s="10">
        <f>IF(F261="","",ROUND(F261-F261/(1+N(G261)),2))</f>
        <v/>
      </c>
      <c r="I261" s="10">
        <f>IF(F261="","",F261-H261)</f>
        <v/>
      </c>
      <c r="J261" s="9" t="n"/>
      <c r="K261" s="10">
        <f>IF(F261="","",ROUND(I261*IF(J261="",1,J261),2))</f>
        <v/>
      </c>
      <c r="L261" s="10">
        <f>IF(F261="","",IF(Settings!$B$4="Yes",ROUND(H261*IF(J261="",1,J261),2),0))</f>
        <v/>
      </c>
      <c r="M261" s="7" t="n"/>
      <c r="N261" s="7" t="n"/>
    </row>
    <row r="262">
      <c r="A262" s="6" t="n"/>
      <c r="B262" s="7" t="n"/>
      <c r="C262" s="7" t="n"/>
      <c r="D262" s="7" t="n"/>
      <c r="E262" s="7" t="n"/>
      <c r="F262" s="8" t="n"/>
      <c r="G262" s="9" t="n"/>
      <c r="H262" s="10">
        <f>IF(F262="","",ROUND(F262-F262/(1+N(G262)),2))</f>
        <v/>
      </c>
      <c r="I262" s="10">
        <f>IF(F262="","",F262-H262)</f>
        <v/>
      </c>
      <c r="J262" s="9" t="n"/>
      <c r="K262" s="10">
        <f>IF(F262="","",ROUND(I262*IF(J262="",1,J262),2))</f>
        <v/>
      </c>
      <c r="L262" s="10">
        <f>IF(F262="","",IF(Settings!$B$4="Yes",ROUND(H262*IF(J262="",1,J262),2),0))</f>
        <v/>
      </c>
      <c r="M262" s="7" t="n"/>
      <c r="N262" s="7" t="n"/>
    </row>
    <row r="263">
      <c r="A263" s="6" t="n"/>
      <c r="B263" s="7" t="n"/>
      <c r="C263" s="7" t="n"/>
      <c r="D263" s="7" t="n"/>
      <c r="E263" s="7" t="n"/>
      <c r="F263" s="8" t="n"/>
      <c r="G263" s="9" t="n"/>
      <c r="H263" s="10">
        <f>IF(F263="","",ROUND(F263-F263/(1+N(G263)),2))</f>
        <v/>
      </c>
      <c r="I263" s="10">
        <f>IF(F263="","",F263-H263)</f>
        <v/>
      </c>
      <c r="J263" s="9" t="n"/>
      <c r="K263" s="10">
        <f>IF(F263="","",ROUND(I263*IF(J263="",1,J263),2))</f>
        <v/>
      </c>
      <c r="L263" s="10">
        <f>IF(F263="","",IF(Settings!$B$4="Yes",ROUND(H263*IF(J263="",1,J263),2),0))</f>
        <v/>
      </c>
      <c r="M263" s="7" t="n"/>
      <c r="N263" s="7" t="n"/>
    </row>
    <row r="264">
      <c r="A264" s="6" t="n"/>
      <c r="B264" s="7" t="n"/>
      <c r="C264" s="7" t="n"/>
      <c r="D264" s="7" t="n"/>
      <c r="E264" s="7" t="n"/>
      <c r="F264" s="8" t="n"/>
      <c r="G264" s="9" t="n"/>
      <c r="H264" s="10">
        <f>IF(F264="","",ROUND(F264-F264/(1+N(G264)),2))</f>
        <v/>
      </c>
      <c r="I264" s="10">
        <f>IF(F264="","",F264-H264)</f>
        <v/>
      </c>
      <c r="J264" s="9" t="n"/>
      <c r="K264" s="10">
        <f>IF(F264="","",ROUND(I264*IF(J264="",1,J264),2))</f>
        <v/>
      </c>
      <c r="L264" s="10">
        <f>IF(F264="","",IF(Settings!$B$4="Yes",ROUND(H264*IF(J264="",1,J264),2),0))</f>
        <v/>
      </c>
      <c r="M264" s="7" t="n"/>
      <c r="N264" s="7" t="n"/>
    </row>
    <row r="265">
      <c r="A265" s="6" t="n"/>
      <c r="B265" s="7" t="n"/>
      <c r="C265" s="7" t="n"/>
      <c r="D265" s="7" t="n"/>
      <c r="E265" s="7" t="n"/>
      <c r="F265" s="8" t="n"/>
      <c r="G265" s="9" t="n"/>
      <c r="H265" s="10">
        <f>IF(F265="","",ROUND(F265-F265/(1+N(G265)),2))</f>
        <v/>
      </c>
      <c r="I265" s="10">
        <f>IF(F265="","",F265-H265)</f>
        <v/>
      </c>
      <c r="J265" s="9" t="n"/>
      <c r="K265" s="10">
        <f>IF(F265="","",ROUND(I265*IF(J265="",1,J265),2))</f>
        <v/>
      </c>
      <c r="L265" s="10">
        <f>IF(F265="","",IF(Settings!$B$4="Yes",ROUND(H265*IF(J265="",1,J265),2),0))</f>
        <v/>
      </c>
      <c r="M265" s="7" t="n"/>
      <c r="N265" s="7" t="n"/>
    </row>
    <row r="266">
      <c r="A266" s="6" t="n"/>
      <c r="B266" s="7" t="n"/>
      <c r="C266" s="7" t="n"/>
      <c r="D266" s="7" t="n"/>
      <c r="E266" s="7" t="n"/>
      <c r="F266" s="8" t="n"/>
      <c r="G266" s="9" t="n"/>
      <c r="H266" s="10">
        <f>IF(F266="","",ROUND(F266-F266/(1+N(G266)),2))</f>
        <v/>
      </c>
      <c r="I266" s="10">
        <f>IF(F266="","",F266-H266)</f>
        <v/>
      </c>
      <c r="J266" s="9" t="n"/>
      <c r="K266" s="10">
        <f>IF(F266="","",ROUND(I266*IF(J266="",1,J266),2))</f>
        <v/>
      </c>
      <c r="L266" s="10">
        <f>IF(F266="","",IF(Settings!$B$4="Yes",ROUND(H266*IF(J266="",1,J266),2),0))</f>
        <v/>
      </c>
      <c r="M266" s="7" t="n"/>
      <c r="N266" s="7" t="n"/>
    </row>
    <row r="267">
      <c r="A267" s="6" t="n"/>
      <c r="B267" s="7" t="n"/>
      <c r="C267" s="7" t="n"/>
      <c r="D267" s="7" t="n"/>
      <c r="E267" s="7" t="n"/>
      <c r="F267" s="8" t="n"/>
      <c r="G267" s="9" t="n"/>
      <c r="H267" s="10">
        <f>IF(F267="","",ROUND(F267-F267/(1+N(G267)),2))</f>
        <v/>
      </c>
      <c r="I267" s="10">
        <f>IF(F267="","",F267-H267)</f>
        <v/>
      </c>
      <c r="J267" s="9" t="n"/>
      <c r="K267" s="10">
        <f>IF(F267="","",ROUND(I267*IF(J267="",1,J267),2))</f>
        <v/>
      </c>
      <c r="L267" s="10">
        <f>IF(F267="","",IF(Settings!$B$4="Yes",ROUND(H267*IF(J267="",1,J267),2),0))</f>
        <v/>
      </c>
      <c r="M267" s="7" t="n"/>
      <c r="N267" s="7" t="n"/>
    </row>
    <row r="268">
      <c r="A268" s="6" t="n"/>
      <c r="B268" s="7" t="n"/>
      <c r="C268" s="7" t="n"/>
      <c r="D268" s="7" t="n"/>
      <c r="E268" s="7" t="n"/>
      <c r="F268" s="8" t="n"/>
      <c r="G268" s="9" t="n"/>
      <c r="H268" s="10">
        <f>IF(F268="","",ROUND(F268-F268/(1+N(G268)),2))</f>
        <v/>
      </c>
      <c r="I268" s="10">
        <f>IF(F268="","",F268-H268)</f>
        <v/>
      </c>
      <c r="J268" s="9" t="n"/>
      <c r="K268" s="10">
        <f>IF(F268="","",ROUND(I268*IF(J268="",1,J268),2))</f>
        <v/>
      </c>
      <c r="L268" s="10">
        <f>IF(F268="","",IF(Settings!$B$4="Yes",ROUND(H268*IF(J268="",1,J268),2),0))</f>
        <v/>
      </c>
      <c r="M268" s="7" t="n"/>
      <c r="N268" s="7" t="n"/>
    </row>
    <row r="269">
      <c r="A269" s="6" t="n"/>
      <c r="B269" s="7" t="n"/>
      <c r="C269" s="7" t="n"/>
      <c r="D269" s="7" t="n"/>
      <c r="E269" s="7" t="n"/>
      <c r="F269" s="8" t="n"/>
      <c r="G269" s="9" t="n"/>
      <c r="H269" s="10">
        <f>IF(F269="","",ROUND(F269-F269/(1+N(G269)),2))</f>
        <v/>
      </c>
      <c r="I269" s="10">
        <f>IF(F269="","",F269-H269)</f>
        <v/>
      </c>
      <c r="J269" s="9" t="n"/>
      <c r="K269" s="10">
        <f>IF(F269="","",ROUND(I269*IF(J269="",1,J269),2))</f>
        <v/>
      </c>
      <c r="L269" s="10">
        <f>IF(F269="","",IF(Settings!$B$4="Yes",ROUND(H269*IF(J269="",1,J269),2),0))</f>
        <v/>
      </c>
      <c r="M269" s="7" t="n"/>
      <c r="N269" s="7" t="n"/>
    </row>
    <row r="270">
      <c r="A270" s="6" t="n"/>
      <c r="B270" s="7" t="n"/>
      <c r="C270" s="7" t="n"/>
      <c r="D270" s="7" t="n"/>
      <c r="E270" s="7" t="n"/>
      <c r="F270" s="8" t="n"/>
      <c r="G270" s="9" t="n"/>
      <c r="H270" s="10">
        <f>IF(F270="","",ROUND(F270-F270/(1+N(G270)),2))</f>
        <v/>
      </c>
      <c r="I270" s="10">
        <f>IF(F270="","",F270-H270)</f>
        <v/>
      </c>
      <c r="J270" s="9" t="n"/>
      <c r="K270" s="10">
        <f>IF(F270="","",ROUND(I270*IF(J270="",1,J270),2))</f>
        <v/>
      </c>
      <c r="L270" s="10">
        <f>IF(F270="","",IF(Settings!$B$4="Yes",ROUND(H270*IF(J270="",1,J270),2),0))</f>
        <v/>
      </c>
      <c r="M270" s="7" t="n"/>
      <c r="N270" s="7" t="n"/>
    </row>
    <row r="271">
      <c r="A271" s="6" t="n"/>
      <c r="B271" s="7" t="n"/>
      <c r="C271" s="7" t="n"/>
      <c r="D271" s="7" t="n"/>
      <c r="E271" s="7" t="n"/>
      <c r="F271" s="8" t="n"/>
      <c r="G271" s="9" t="n"/>
      <c r="H271" s="10">
        <f>IF(F271="","",ROUND(F271-F271/(1+N(G271)),2))</f>
        <v/>
      </c>
      <c r="I271" s="10">
        <f>IF(F271="","",F271-H271)</f>
        <v/>
      </c>
      <c r="J271" s="9" t="n"/>
      <c r="K271" s="10">
        <f>IF(F271="","",ROUND(I271*IF(J271="",1,J271),2))</f>
        <v/>
      </c>
      <c r="L271" s="10">
        <f>IF(F271="","",IF(Settings!$B$4="Yes",ROUND(H271*IF(J271="",1,J271),2),0))</f>
        <v/>
      </c>
      <c r="M271" s="7" t="n"/>
      <c r="N271" s="7" t="n"/>
    </row>
    <row r="272">
      <c r="A272" s="6" t="n"/>
      <c r="B272" s="7" t="n"/>
      <c r="C272" s="7" t="n"/>
      <c r="D272" s="7" t="n"/>
      <c r="E272" s="7" t="n"/>
      <c r="F272" s="8" t="n"/>
      <c r="G272" s="9" t="n"/>
      <c r="H272" s="10">
        <f>IF(F272="","",ROUND(F272-F272/(1+N(G272)),2))</f>
        <v/>
      </c>
      <c r="I272" s="10">
        <f>IF(F272="","",F272-H272)</f>
        <v/>
      </c>
      <c r="J272" s="9" t="n"/>
      <c r="K272" s="10">
        <f>IF(F272="","",ROUND(I272*IF(J272="",1,J272),2))</f>
        <v/>
      </c>
      <c r="L272" s="10">
        <f>IF(F272="","",IF(Settings!$B$4="Yes",ROUND(H272*IF(J272="",1,J272),2),0))</f>
        <v/>
      </c>
      <c r="M272" s="7" t="n"/>
      <c r="N272" s="7" t="n"/>
    </row>
    <row r="273">
      <c r="A273" s="6" t="n"/>
      <c r="B273" s="7" t="n"/>
      <c r="C273" s="7" t="n"/>
      <c r="D273" s="7" t="n"/>
      <c r="E273" s="7" t="n"/>
      <c r="F273" s="8" t="n"/>
      <c r="G273" s="9" t="n"/>
      <c r="H273" s="10">
        <f>IF(F273="","",ROUND(F273-F273/(1+N(G273)),2))</f>
        <v/>
      </c>
      <c r="I273" s="10">
        <f>IF(F273="","",F273-H273)</f>
        <v/>
      </c>
      <c r="J273" s="9" t="n"/>
      <c r="K273" s="10">
        <f>IF(F273="","",ROUND(I273*IF(J273="",1,J273),2))</f>
        <v/>
      </c>
      <c r="L273" s="10">
        <f>IF(F273="","",IF(Settings!$B$4="Yes",ROUND(H273*IF(J273="",1,J273),2),0))</f>
        <v/>
      </c>
      <c r="M273" s="7" t="n"/>
      <c r="N273" s="7" t="n"/>
    </row>
    <row r="274">
      <c r="A274" s="6" t="n"/>
      <c r="B274" s="7" t="n"/>
      <c r="C274" s="7" t="n"/>
      <c r="D274" s="7" t="n"/>
      <c r="E274" s="7" t="n"/>
      <c r="F274" s="8" t="n"/>
      <c r="G274" s="9" t="n"/>
      <c r="H274" s="10">
        <f>IF(F274="","",ROUND(F274-F274/(1+N(G274)),2))</f>
        <v/>
      </c>
      <c r="I274" s="10">
        <f>IF(F274="","",F274-H274)</f>
        <v/>
      </c>
      <c r="J274" s="9" t="n"/>
      <c r="K274" s="10">
        <f>IF(F274="","",ROUND(I274*IF(J274="",1,J274),2))</f>
        <v/>
      </c>
      <c r="L274" s="10">
        <f>IF(F274="","",IF(Settings!$B$4="Yes",ROUND(H274*IF(J274="",1,J274),2),0))</f>
        <v/>
      </c>
      <c r="M274" s="7" t="n"/>
      <c r="N274" s="7" t="n"/>
    </row>
    <row r="275">
      <c r="A275" s="6" t="n"/>
      <c r="B275" s="7" t="n"/>
      <c r="C275" s="7" t="n"/>
      <c r="D275" s="7" t="n"/>
      <c r="E275" s="7" t="n"/>
      <c r="F275" s="8" t="n"/>
      <c r="G275" s="9" t="n"/>
      <c r="H275" s="10">
        <f>IF(F275="","",ROUND(F275-F275/(1+N(G275)),2))</f>
        <v/>
      </c>
      <c r="I275" s="10">
        <f>IF(F275="","",F275-H275)</f>
        <v/>
      </c>
      <c r="J275" s="9" t="n"/>
      <c r="K275" s="10">
        <f>IF(F275="","",ROUND(I275*IF(J275="",1,J275),2))</f>
        <v/>
      </c>
      <c r="L275" s="10">
        <f>IF(F275="","",IF(Settings!$B$4="Yes",ROUND(H275*IF(J275="",1,J275),2),0))</f>
        <v/>
      </c>
      <c r="M275" s="7" t="n"/>
      <c r="N275" s="7" t="n"/>
    </row>
    <row r="276">
      <c r="A276" s="6" t="n"/>
      <c r="B276" s="7" t="n"/>
      <c r="C276" s="7" t="n"/>
      <c r="D276" s="7" t="n"/>
      <c r="E276" s="7" t="n"/>
      <c r="F276" s="8" t="n"/>
      <c r="G276" s="9" t="n"/>
      <c r="H276" s="10">
        <f>IF(F276="","",ROUND(F276-F276/(1+N(G276)),2))</f>
        <v/>
      </c>
      <c r="I276" s="10">
        <f>IF(F276="","",F276-H276)</f>
        <v/>
      </c>
      <c r="J276" s="9" t="n"/>
      <c r="K276" s="10">
        <f>IF(F276="","",ROUND(I276*IF(J276="",1,J276),2))</f>
        <v/>
      </c>
      <c r="L276" s="10">
        <f>IF(F276="","",IF(Settings!$B$4="Yes",ROUND(H276*IF(J276="",1,J276),2),0))</f>
        <v/>
      </c>
      <c r="M276" s="7" t="n"/>
      <c r="N276" s="7" t="n"/>
    </row>
    <row r="277">
      <c r="A277" s="6" t="n"/>
      <c r="B277" s="7" t="n"/>
      <c r="C277" s="7" t="n"/>
      <c r="D277" s="7" t="n"/>
      <c r="E277" s="7" t="n"/>
      <c r="F277" s="8" t="n"/>
      <c r="G277" s="9" t="n"/>
      <c r="H277" s="10">
        <f>IF(F277="","",ROUND(F277-F277/(1+N(G277)),2))</f>
        <v/>
      </c>
      <c r="I277" s="10">
        <f>IF(F277="","",F277-H277)</f>
        <v/>
      </c>
      <c r="J277" s="9" t="n"/>
      <c r="K277" s="10">
        <f>IF(F277="","",ROUND(I277*IF(J277="",1,J277),2))</f>
        <v/>
      </c>
      <c r="L277" s="10">
        <f>IF(F277="","",IF(Settings!$B$4="Yes",ROUND(H277*IF(J277="",1,J277),2),0))</f>
        <v/>
      </c>
      <c r="M277" s="7" t="n"/>
      <c r="N277" s="7" t="n"/>
    </row>
    <row r="278">
      <c r="A278" s="6" t="n"/>
      <c r="B278" s="7" t="n"/>
      <c r="C278" s="7" t="n"/>
      <c r="D278" s="7" t="n"/>
      <c r="E278" s="7" t="n"/>
      <c r="F278" s="8" t="n"/>
      <c r="G278" s="9" t="n"/>
      <c r="H278" s="10">
        <f>IF(F278="","",ROUND(F278-F278/(1+N(G278)),2))</f>
        <v/>
      </c>
      <c r="I278" s="10">
        <f>IF(F278="","",F278-H278)</f>
        <v/>
      </c>
      <c r="J278" s="9" t="n"/>
      <c r="K278" s="10">
        <f>IF(F278="","",ROUND(I278*IF(J278="",1,J278),2))</f>
        <v/>
      </c>
      <c r="L278" s="10">
        <f>IF(F278="","",IF(Settings!$B$4="Yes",ROUND(H278*IF(J278="",1,J278),2),0))</f>
        <v/>
      </c>
      <c r="M278" s="7" t="n"/>
      <c r="N278" s="7" t="n"/>
    </row>
    <row r="279">
      <c r="A279" s="6" t="n"/>
      <c r="B279" s="7" t="n"/>
      <c r="C279" s="7" t="n"/>
      <c r="D279" s="7" t="n"/>
      <c r="E279" s="7" t="n"/>
      <c r="F279" s="8" t="n"/>
      <c r="G279" s="9" t="n"/>
      <c r="H279" s="10">
        <f>IF(F279="","",ROUND(F279-F279/(1+N(G279)),2))</f>
        <v/>
      </c>
      <c r="I279" s="10">
        <f>IF(F279="","",F279-H279)</f>
        <v/>
      </c>
      <c r="J279" s="9" t="n"/>
      <c r="K279" s="10">
        <f>IF(F279="","",ROUND(I279*IF(J279="",1,J279),2))</f>
        <v/>
      </c>
      <c r="L279" s="10">
        <f>IF(F279="","",IF(Settings!$B$4="Yes",ROUND(H279*IF(J279="",1,J279),2),0))</f>
        <v/>
      </c>
      <c r="M279" s="7" t="n"/>
      <c r="N279" s="7" t="n"/>
    </row>
    <row r="280">
      <c r="A280" s="6" t="n"/>
      <c r="B280" s="7" t="n"/>
      <c r="C280" s="7" t="n"/>
      <c r="D280" s="7" t="n"/>
      <c r="E280" s="7" t="n"/>
      <c r="F280" s="8" t="n"/>
      <c r="G280" s="9" t="n"/>
      <c r="H280" s="10">
        <f>IF(F280="","",ROUND(F280-F280/(1+N(G280)),2))</f>
        <v/>
      </c>
      <c r="I280" s="10">
        <f>IF(F280="","",F280-H280)</f>
        <v/>
      </c>
      <c r="J280" s="9" t="n"/>
      <c r="K280" s="10">
        <f>IF(F280="","",ROUND(I280*IF(J280="",1,J280),2))</f>
        <v/>
      </c>
      <c r="L280" s="10">
        <f>IF(F280="","",IF(Settings!$B$4="Yes",ROUND(H280*IF(J280="",1,J280),2),0))</f>
        <v/>
      </c>
      <c r="M280" s="7" t="n"/>
      <c r="N280" s="7" t="n"/>
    </row>
    <row r="281">
      <c r="A281" s="6" t="n"/>
      <c r="B281" s="7" t="n"/>
      <c r="C281" s="7" t="n"/>
      <c r="D281" s="7" t="n"/>
      <c r="E281" s="7" t="n"/>
      <c r="F281" s="8" t="n"/>
      <c r="G281" s="9" t="n"/>
      <c r="H281" s="10">
        <f>IF(F281="","",ROUND(F281-F281/(1+N(G281)),2))</f>
        <v/>
      </c>
      <c r="I281" s="10">
        <f>IF(F281="","",F281-H281)</f>
        <v/>
      </c>
      <c r="J281" s="9" t="n"/>
      <c r="K281" s="10">
        <f>IF(F281="","",ROUND(I281*IF(J281="",1,J281),2))</f>
        <v/>
      </c>
      <c r="L281" s="10">
        <f>IF(F281="","",IF(Settings!$B$4="Yes",ROUND(H281*IF(J281="",1,J281),2),0))</f>
        <v/>
      </c>
      <c r="M281" s="7" t="n"/>
      <c r="N281" s="7" t="n"/>
    </row>
    <row r="282">
      <c r="A282" s="6" t="n"/>
      <c r="B282" s="7" t="n"/>
      <c r="C282" s="7" t="n"/>
      <c r="D282" s="7" t="n"/>
      <c r="E282" s="7" t="n"/>
      <c r="F282" s="8" t="n"/>
      <c r="G282" s="9" t="n"/>
      <c r="H282" s="10">
        <f>IF(F282="","",ROUND(F282-F282/(1+N(G282)),2))</f>
        <v/>
      </c>
      <c r="I282" s="10">
        <f>IF(F282="","",F282-H282)</f>
        <v/>
      </c>
      <c r="J282" s="9" t="n"/>
      <c r="K282" s="10">
        <f>IF(F282="","",ROUND(I282*IF(J282="",1,J282),2))</f>
        <v/>
      </c>
      <c r="L282" s="10">
        <f>IF(F282="","",IF(Settings!$B$4="Yes",ROUND(H282*IF(J282="",1,J282),2),0))</f>
        <v/>
      </c>
      <c r="M282" s="7" t="n"/>
      <c r="N282" s="7" t="n"/>
    </row>
    <row r="283">
      <c r="A283" s="6" t="n"/>
      <c r="B283" s="7" t="n"/>
      <c r="C283" s="7" t="n"/>
      <c r="D283" s="7" t="n"/>
      <c r="E283" s="7" t="n"/>
      <c r="F283" s="8" t="n"/>
      <c r="G283" s="9" t="n"/>
      <c r="H283" s="10">
        <f>IF(F283="","",ROUND(F283-F283/(1+N(G283)),2))</f>
        <v/>
      </c>
      <c r="I283" s="10">
        <f>IF(F283="","",F283-H283)</f>
        <v/>
      </c>
      <c r="J283" s="9" t="n"/>
      <c r="K283" s="10">
        <f>IF(F283="","",ROUND(I283*IF(J283="",1,J283),2))</f>
        <v/>
      </c>
      <c r="L283" s="10">
        <f>IF(F283="","",IF(Settings!$B$4="Yes",ROUND(H283*IF(J283="",1,J283),2),0))</f>
        <v/>
      </c>
      <c r="M283" s="7" t="n"/>
      <c r="N283" s="7" t="n"/>
    </row>
    <row r="284">
      <c r="A284" s="6" t="n"/>
      <c r="B284" s="7" t="n"/>
      <c r="C284" s="7" t="n"/>
      <c r="D284" s="7" t="n"/>
      <c r="E284" s="7" t="n"/>
      <c r="F284" s="8" t="n"/>
      <c r="G284" s="9" t="n"/>
      <c r="H284" s="10">
        <f>IF(F284="","",ROUND(F284-F284/(1+N(G284)),2))</f>
        <v/>
      </c>
      <c r="I284" s="10">
        <f>IF(F284="","",F284-H284)</f>
        <v/>
      </c>
      <c r="J284" s="9" t="n"/>
      <c r="K284" s="10">
        <f>IF(F284="","",ROUND(I284*IF(J284="",1,J284),2))</f>
        <v/>
      </c>
      <c r="L284" s="10">
        <f>IF(F284="","",IF(Settings!$B$4="Yes",ROUND(H284*IF(J284="",1,J284),2),0))</f>
        <v/>
      </c>
      <c r="M284" s="7" t="n"/>
      <c r="N284" s="7" t="n"/>
    </row>
    <row r="285">
      <c r="A285" s="6" t="n"/>
      <c r="B285" s="7" t="n"/>
      <c r="C285" s="7" t="n"/>
      <c r="D285" s="7" t="n"/>
      <c r="E285" s="7" t="n"/>
      <c r="F285" s="8" t="n"/>
      <c r="G285" s="9" t="n"/>
      <c r="H285" s="10">
        <f>IF(F285="","",ROUND(F285-F285/(1+N(G285)),2))</f>
        <v/>
      </c>
      <c r="I285" s="10">
        <f>IF(F285="","",F285-H285)</f>
        <v/>
      </c>
      <c r="J285" s="9" t="n"/>
      <c r="K285" s="10">
        <f>IF(F285="","",ROUND(I285*IF(J285="",1,J285),2))</f>
        <v/>
      </c>
      <c r="L285" s="10">
        <f>IF(F285="","",IF(Settings!$B$4="Yes",ROUND(H285*IF(J285="",1,J285),2),0))</f>
        <v/>
      </c>
      <c r="M285" s="7" t="n"/>
      <c r="N285" s="7" t="n"/>
    </row>
    <row r="286">
      <c r="A286" s="6" t="n"/>
      <c r="B286" s="7" t="n"/>
      <c r="C286" s="7" t="n"/>
      <c r="D286" s="7" t="n"/>
      <c r="E286" s="7" t="n"/>
      <c r="F286" s="8" t="n"/>
      <c r="G286" s="9" t="n"/>
      <c r="H286" s="10">
        <f>IF(F286="","",ROUND(F286-F286/(1+N(G286)),2))</f>
        <v/>
      </c>
      <c r="I286" s="10">
        <f>IF(F286="","",F286-H286)</f>
        <v/>
      </c>
      <c r="J286" s="9" t="n"/>
      <c r="K286" s="10">
        <f>IF(F286="","",ROUND(I286*IF(J286="",1,J286),2))</f>
        <v/>
      </c>
      <c r="L286" s="10">
        <f>IF(F286="","",IF(Settings!$B$4="Yes",ROUND(H286*IF(J286="",1,J286),2),0))</f>
        <v/>
      </c>
      <c r="M286" s="7" t="n"/>
      <c r="N286" s="7" t="n"/>
    </row>
    <row r="287">
      <c r="A287" s="6" t="n"/>
      <c r="B287" s="7" t="n"/>
      <c r="C287" s="7" t="n"/>
      <c r="D287" s="7" t="n"/>
      <c r="E287" s="7" t="n"/>
      <c r="F287" s="8" t="n"/>
      <c r="G287" s="9" t="n"/>
      <c r="H287" s="10">
        <f>IF(F287="","",ROUND(F287-F287/(1+N(G287)),2))</f>
        <v/>
      </c>
      <c r="I287" s="10">
        <f>IF(F287="","",F287-H287)</f>
        <v/>
      </c>
      <c r="J287" s="9" t="n"/>
      <c r="K287" s="10">
        <f>IF(F287="","",ROUND(I287*IF(J287="",1,J287),2))</f>
        <v/>
      </c>
      <c r="L287" s="10">
        <f>IF(F287="","",IF(Settings!$B$4="Yes",ROUND(H287*IF(J287="",1,J287),2),0))</f>
        <v/>
      </c>
      <c r="M287" s="7" t="n"/>
      <c r="N287" s="7" t="n"/>
    </row>
    <row r="288">
      <c r="A288" s="6" t="n"/>
      <c r="B288" s="7" t="n"/>
      <c r="C288" s="7" t="n"/>
      <c r="D288" s="7" t="n"/>
      <c r="E288" s="7" t="n"/>
      <c r="F288" s="8" t="n"/>
      <c r="G288" s="9" t="n"/>
      <c r="H288" s="10">
        <f>IF(F288="","",ROUND(F288-F288/(1+N(G288)),2))</f>
        <v/>
      </c>
      <c r="I288" s="10">
        <f>IF(F288="","",F288-H288)</f>
        <v/>
      </c>
      <c r="J288" s="9" t="n"/>
      <c r="K288" s="10">
        <f>IF(F288="","",ROUND(I288*IF(J288="",1,J288),2))</f>
        <v/>
      </c>
      <c r="L288" s="10">
        <f>IF(F288="","",IF(Settings!$B$4="Yes",ROUND(H288*IF(J288="",1,J288),2),0))</f>
        <v/>
      </c>
      <c r="M288" s="7" t="n"/>
      <c r="N288" s="7" t="n"/>
    </row>
    <row r="289">
      <c r="A289" s="6" t="n"/>
      <c r="B289" s="7" t="n"/>
      <c r="C289" s="7" t="n"/>
      <c r="D289" s="7" t="n"/>
      <c r="E289" s="7" t="n"/>
      <c r="F289" s="8" t="n"/>
      <c r="G289" s="9" t="n"/>
      <c r="H289" s="10">
        <f>IF(F289="","",ROUND(F289-F289/(1+N(G289)),2))</f>
        <v/>
      </c>
      <c r="I289" s="10">
        <f>IF(F289="","",F289-H289)</f>
        <v/>
      </c>
      <c r="J289" s="9" t="n"/>
      <c r="K289" s="10">
        <f>IF(F289="","",ROUND(I289*IF(J289="",1,J289),2))</f>
        <v/>
      </c>
      <c r="L289" s="10">
        <f>IF(F289="","",IF(Settings!$B$4="Yes",ROUND(H289*IF(J289="",1,J289),2),0))</f>
        <v/>
      </c>
      <c r="M289" s="7" t="n"/>
      <c r="N289" s="7" t="n"/>
    </row>
    <row r="290">
      <c r="A290" s="6" t="n"/>
      <c r="B290" s="7" t="n"/>
      <c r="C290" s="7" t="n"/>
      <c r="D290" s="7" t="n"/>
      <c r="E290" s="7" t="n"/>
      <c r="F290" s="8" t="n"/>
      <c r="G290" s="9" t="n"/>
      <c r="H290" s="10">
        <f>IF(F290="","",ROUND(F290-F290/(1+N(G290)),2))</f>
        <v/>
      </c>
      <c r="I290" s="10">
        <f>IF(F290="","",F290-H290)</f>
        <v/>
      </c>
      <c r="J290" s="9" t="n"/>
      <c r="K290" s="10">
        <f>IF(F290="","",ROUND(I290*IF(J290="",1,J290),2))</f>
        <v/>
      </c>
      <c r="L290" s="10">
        <f>IF(F290="","",IF(Settings!$B$4="Yes",ROUND(H290*IF(J290="",1,J290),2),0))</f>
        <v/>
      </c>
      <c r="M290" s="7" t="n"/>
      <c r="N290" s="7" t="n"/>
    </row>
    <row r="291">
      <c r="A291" s="6" t="n"/>
      <c r="B291" s="7" t="n"/>
      <c r="C291" s="7" t="n"/>
      <c r="D291" s="7" t="n"/>
      <c r="E291" s="7" t="n"/>
      <c r="F291" s="8" t="n"/>
      <c r="G291" s="9" t="n"/>
      <c r="H291" s="10">
        <f>IF(F291="","",ROUND(F291-F291/(1+N(G291)),2))</f>
        <v/>
      </c>
      <c r="I291" s="10">
        <f>IF(F291="","",F291-H291)</f>
        <v/>
      </c>
      <c r="J291" s="9" t="n"/>
      <c r="K291" s="10">
        <f>IF(F291="","",ROUND(I291*IF(J291="",1,J291),2))</f>
        <v/>
      </c>
      <c r="L291" s="10">
        <f>IF(F291="","",IF(Settings!$B$4="Yes",ROUND(H291*IF(J291="",1,J291),2),0))</f>
        <v/>
      </c>
      <c r="M291" s="7" t="n"/>
      <c r="N291" s="7" t="n"/>
    </row>
    <row r="292">
      <c r="A292" s="6" t="n"/>
      <c r="B292" s="7" t="n"/>
      <c r="C292" s="7" t="n"/>
      <c r="D292" s="7" t="n"/>
      <c r="E292" s="7" t="n"/>
      <c r="F292" s="8" t="n"/>
      <c r="G292" s="9" t="n"/>
      <c r="H292" s="10">
        <f>IF(F292="","",ROUND(F292-F292/(1+N(G292)),2))</f>
        <v/>
      </c>
      <c r="I292" s="10">
        <f>IF(F292="","",F292-H292)</f>
        <v/>
      </c>
      <c r="J292" s="9" t="n"/>
      <c r="K292" s="10">
        <f>IF(F292="","",ROUND(I292*IF(J292="",1,J292),2))</f>
        <v/>
      </c>
      <c r="L292" s="10">
        <f>IF(F292="","",IF(Settings!$B$4="Yes",ROUND(H292*IF(J292="",1,J292),2),0))</f>
        <v/>
      </c>
      <c r="M292" s="7" t="n"/>
      <c r="N292" s="7" t="n"/>
    </row>
    <row r="293">
      <c r="A293" s="6" t="n"/>
      <c r="B293" s="7" t="n"/>
      <c r="C293" s="7" t="n"/>
      <c r="D293" s="7" t="n"/>
      <c r="E293" s="7" t="n"/>
      <c r="F293" s="8" t="n"/>
      <c r="G293" s="9" t="n"/>
      <c r="H293" s="10">
        <f>IF(F293="","",ROUND(F293-F293/(1+N(G293)),2))</f>
        <v/>
      </c>
      <c r="I293" s="10">
        <f>IF(F293="","",F293-H293)</f>
        <v/>
      </c>
      <c r="J293" s="9" t="n"/>
      <c r="K293" s="10">
        <f>IF(F293="","",ROUND(I293*IF(J293="",1,J293),2))</f>
        <v/>
      </c>
      <c r="L293" s="10">
        <f>IF(F293="","",IF(Settings!$B$4="Yes",ROUND(H293*IF(J293="",1,J293),2),0))</f>
        <v/>
      </c>
      <c r="M293" s="7" t="n"/>
      <c r="N293" s="7" t="n"/>
    </row>
    <row r="294">
      <c r="A294" s="6" t="n"/>
      <c r="B294" s="7" t="n"/>
      <c r="C294" s="7" t="n"/>
      <c r="D294" s="7" t="n"/>
      <c r="E294" s="7" t="n"/>
      <c r="F294" s="8" t="n"/>
      <c r="G294" s="9" t="n"/>
      <c r="H294" s="10">
        <f>IF(F294="","",ROUND(F294-F294/(1+N(G294)),2))</f>
        <v/>
      </c>
      <c r="I294" s="10">
        <f>IF(F294="","",F294-H294)</f>
        <v/>
      </c>
      <c r="J294" s="9" t="n"/>
      <c r="K294" s="10">
        <f>IF(F294="","",ROUND(I294*IF(J294="",1,J294),2))</f>
        <v/>
      </c>
      <c r="L294" s="10">
        <f>IF(F294="","",IF(Settings!$B$4="Yes",ROUND(H294*IF(J294="",1,J294),2),0))</f>
        <v/>
      </c>
      <c r="M294" s="7" t="n"/>
      <c r="N294" s="7" t="n"/>
    </row>
    <row r="295">
      <c r="A295" s="6" t="n"/>
      <c r="B295" s="7" t="n"/>
      <c r="C295" s="7" t="n"/>
      <c r="D295" s="7" t="n"/>
      <c r="E295" s="7" t="n"/>
      <c r="F295" s="8" t="n"/>
      <c r="G295" s="9" t="n"/>
      <c r="H295" s="10">
        <f>IF(F295="","",ROUND(F295-F295/(1+N(G295)),2))</f>
        <v/>
      </c>
      <c r="I295" s="10">
        <f>IF(F295="","",F295-H295)</f>
        <v/>
      </c>
      <c r="J295" s="9" t="n"/>
      <c r="K295" s="10">
        <f>IF(F295="","",ROUND(I295*IF(J295="",1,J295),2))</f>
        <v/>
      </c>
      <c r="L295" s="10">
        <f>IF(F295="","",IF(Settings!$B$4="Yes",ROUND(H295*IF(J295="",1,J295),2),0))</f>
        <v/>
      </c>
      <c r="M295" s="7" t="n"/>
      <c r="N295" s="7" t="n"/>
    </row>
    <row r="296">
      <c r="A296" s="6" t="n"/>
      <c r="B296" s="7" t="n"/>
      <c r="C296" s="7" t="n"/>
      <c r="D296" s="7" t="n"/>
      <c r="E296" s="7" t="n"/>
      <c r="F296" s="8" t="n"/>
      <c r="G296" s="9" t="n"/>
      <c r="H296" s="10">
        <f>IF(F296="","",ROUND(F296-F296/(1+N(G296)),2))</f>
        <v/>
      </c>
      <c r="I296" s="10">
        <f>IF(F296="","",F296-H296)</f>
        <v/>
      </c>
      <c r="J296" s="9" t="n"/>
      <c r="K296" s="10">
        <f>IF(F296="","",ROUND(I296*IF(J296="",1,J296),2))</f>
        <v/>
      </c>
      <c r="L296" s="10">
        <f>IF(F296="","",IF(Settings!$B$4="Yes",ROUND(H296*IF(J296="",1,J296),2),0))</f>
        <v/>
      </c>
      <c r="M296" s="7" t="n"/>
      <c r="N296" s="7" t="n"/>
    </row>
    <row r="297">
      <c r="A297" s="6" t="n"/>
      <c r="B297" s="7" t="n"/>
      <c r="C297" s="7" t="n"/>
      <c r="D297" s="7" t="n"/>
      <c r="E297" s="7" t="n"/>
      <c r="F297" s="8" t="n"/>
      <c r="G297" s="9" t="n"/>
      <c r="H297" s="10">
        <f>IF(F297="","",ROUND(F297-F297/(1+N(G297)),2))</f>
        <v/>
      </c>
      <c r="I297" s="10">
        <f>IF(F297="","",F297-H297)</f>
        <v/>
      </c>
      <c r="J297" s="9" t="n"/>
      <c r="K297" s="10">
        <f>IF(F297="","",ROUND(I297*IF(J297="",1,J297),2))</f>
        <v/>
      </c>
      <c r="L297" s="10">
        <f>IF(F297="","",IF(Settings!$B$4="Yes",ROUND(H297*IF(J297="",1,J297),2),0))</f>
        <v/>
      </c>
      <c r="M297" s="7" t="n"/>
      <c r="N297" s="7" t="n"/>
    </row>
    <row r="298">
      <c r="A298" s="6" t="n"/>
      <c r="B298" s="7" t="n"/>
      <c r="C298" s="7" t="n"/>
      <c r="D298" s="7" t="n"/>
      <c r="E298" s="7" t="n"/>
      <c r="F298" s="8" t="n"/>
      <c r="G298" s="9" t="n"/>
      <c r="H298" s="10">
        <f>IF(F298="","",ROUND(F298-F298/(1+N(G298)),2))</f>
        <v/>
      </c>
      <c r="I298" s="10">
        <f>IF(F298="","",F298-H298)</f>
        <v/>
      </c>
      <c r="J298" s="9" t="n"/>
      <c r="K298" s="10">
        <f>IF(F298="","",ROUND(I298*IF(J298="",1,J298),2))</f>
        <v/>
      </c>
      <c r="L298" s="10">
        <f>IF(F298="","",IF(Settings!$B$4="Yes",ROUND(H298*IF(J298="",1,J298),2),0))</f>
        <v/>
      </c>
      <c r="M298" s="7" t="n"/>
      <c r="N298" s="7" t="n"/>
    </row>
    <row r="299">
      <c r="A299" s="6" t="n"/>
      <c r="B299" s="7" t="n"/>
      <c r="C299" s="7" t="n"/>
      <c r="D299" s="7" t="n"/>
      <c r="E299" s="7" t="n"/>
      <c r="F299" s="8" t="n"/>
      <c r="G299" s="9" t="n"/>
      <c r="H299" s="10">
        <f>IF(F299="","",ROUND(F299-F299/(1+N(G299)),2))</f>
        <v/>
      </c>
      <c r="I299" s="10">
        <f>IF(F299="","",F299-H299)</f>
        <v/>
      </c>
      <c r="J299" s="9" t="n"/>
      <c r="K299" s="10">
        <f>IF(F299="","",ROUND(I299*IF(J299="",1,J299),2))</f>
        <v/>
      </c>
      <c r="L299" s="10">
        <f>IF(F299="","",IF(Settings!$B$4="Yes",ROUND(H299*IF(J299="",1,J299),2),0))</f>
        <v/>
      </c>
      <c r="M299" s="7" t="n"/>
      <c r="N299" s="7" t="n"/>
    </row>
    <row r="300">
      <c r="A300" s="6" t="n"/>
      <c r="B300" s="7" t="n"/>
      <c r="C300" s="7" t="n"/>
      <c r="D300" s="7" t="n"/>
      <c r="E300" s="7" t="n"/>
      <c r="F300" s="8" t="n"/>
      <c r="G300" s="9" t="n"/>
      <c r="H300" s="10">
        <f>IF(F300="","",ROUND(F300-F300/(1+N(G300)),2))</f>
        <v/>
      </c>
      <c r="I300" s="10">
        <f>IF(F300="","",F300-H300)</f>
        <v/>
      </c>
      <c r="J300" s="9" t="n"/>
      <c r="K300" s="10">
        <f>IF(F300="","",ROUND(I300*IF(J300="",1,J300),2))</f>
        <v/>
      </c>
      <c r="L300" s="10">
        <f>IF(F300="","",IF(Settings!$B$4="Yes",ROUND(H300*IF(J300="",1,J300),2),0))</f>
        <v/>
      </c>
      <c r="M300" s="7" t="n"/>
      <c r="N300" s="7" t="n"/>
    </row>
    <row r="301">
      <c r="A301" s="6" t="n"/>
      <c r="B301" s="7" t="n"/>
      <c r="C301" s="7" t="n"/>
      <c r="D301" s="7" t="n"/>
      <c r="E301" s="7" t="n"/>
      <c r="F301" s="8" t="n"/>
      <c r="G301" s="9" t="n"/>
      <c r="H301" s="10">
        <f>IF(F301="","",ROUND(F301-F301/(1+N(G301)),2))</f>
        <v/>
      </c>
      <c r="I301" s="10">
        <f>IF(F301="","",F301-H301)</f>
        <v/>
      </c>
      <c r="J301" s="9" t="n"/>
      <c r="K301" s="10">
        <f>IF(F301="","",ROUND(I301*IF(J301="",1,J301),2))</f>
        <v/>
      </c>
      <c r="L301" s="10">
        <f>IF(F301="","",IF(Settings!$B$4="Yes",ROUND(H301*IF(J301="",1,J301),2),0))</f>
        <v/>
      </c>
      <c r="M301" s="7" t="n"/>
      <c r="N301" s="7" t="n"/>
    </row>
    <row r="302">
      <c r="A302" s="6" t="n"/>
      <c r="B302" s="7" t="n"/>
      <c r="C302" s="7" t="n"/>
      <c r="D302" s="7" t="n"/>
      <c r="E302" s="7" t="n"/>
      <c r="F302" s="8" t="n"/>
      <c r="G302" s="9" t="n"/>
      <c r="H302" s="10">
        <f>IF(F302="","",ROUND(F302-F302/(1+N(G302)),2))</f>
        <v/>
      </c>
      <c r="I302" s="10">
        <f>IF(F302="","",F302-H302)</f>
        <v/>
      </c>
      <c r="J302" s="9" t="n"/>
      <c r="K302" s="10">
        <f>IF(F302="","",ROUND(I302*IF(J302="",1,J302),2))</f>
        <v/>
      </c>
      <c r="L302" s="10">
        <f>IF(F302="","",IF(Settings!$B$4="Yes",ROUND(H302*IF(J302="",1,J302),2),0))</f>
        <v/>
      </c>
      <c r="M302" s="7" t="n"/>
      <c r="N302" s="7" t="n"/>
    </row>
    <row r="303">
      <c r="A303" s="6" t="n"/>
      <c r="B303" s="7" t="n"/>
      <c r="C303" s="7" t="n"/>
      <c r="D303" s="7" t="n"/>
      <c r="E303" s="7" t="n"/>
      <c r="F303" s="8" t="n"/>
      <c r="G303" s="9" t="n"/>
      <c r="H303" s="10">
        <f>IF(F303="","",ROUND(F303-F303/(1+N(G303)),2))</f>
        <v/>
      </c>
      <c r="I303" s="10">
        <f>IF(F303="","",F303-H303)</f>
        <v/>
      </c>
      <c r="J303" s="9" t="n"/>
      <c r="K303" s="10">
        <f>IF(F303="","",ROUND(I303*IF(J303="",1,J303),2))</f>
        <v/>
      </c>
      <c r="L303" s="10">
        <f>IF(F303="","",IF(Settings!$B$4="Yes",ROUND(H303*IF(J303="",1,J303),2),0))</f>
        <v/>
      </c>
      <c r="M303" s="7" t="n"/>
      <c r="N303" s="7" t="n"/>
    </row>
    <row r="304">
      <c r="A304" s="6" t="n"/>
      <c r="B304" s="7" t="n"/>
      <c r="C304" s="7" t="n"/>
      <c r="D304" s="7" t="n"/>
      <c r="E304" s="7" t="n"/>
      <c r="F304" s="8" t="n"/>
      <c r="G304" s="9" t="n"/>
      <c r="H304" s="10">
        <f>IF(F304="","",ROUND(F304-F304/(1+N(G304)),2))</f>
        <v/>
      </c>
      <c r="I304" s="10">
        <f>IF(F304="","",F304-H304)</f>
        <v/>
      </c>
      <c r="J304" s="9" t="n"/>
      <c r="K304" s="10">
        <f>IF(F304="","",ROUND(I304*IF(J304="",1,J304),2))</f>
        <v/>
      </c>
      <c r="L304" s="10">
        <f>IF(F304="","",IF(Settings!$B$4="Yes",ROUND(H304*IF(J304="",1,J304),2),0))</f>
        <v/>
      </c>
      <c r="M304" s="7" t="n"/>
      <c r="N304" s="7" t="n"/>
    </row>
    <row r="305">
      <c r="A305" s="6" t="n"/>
      <c r="B305" s="7" t="n"/>
      <c r="C305" s="7" t="n"/>
      <c r="D305" s="7" t="n"/>
      <c r="E305" s="7" t="n"/>
      <c r="F305" s="8" t="n"/>
      <c r="G305" s="9" t="n"/>
      <c r="H305" s="10">
        <f>IF(F305="","",ROUND(F305-F305/(1+N(G305)),2))</f>
        <v/>
      </c>
      <c r="I305" s="10">
        <f>IF(F305="","",F305-H305)</f>
        <v/>
      </c>
      <c r="J305" s="9" t="n"/>
      <c r="K305" s="10">
        <f>IF(F305="","",ROUND(I305*IF(J305="",1,J305),2))</f>
        <v/>
      </c>
      <c r="L305" s="10">
        <f>IF(F305="","",IF(Settings!$B$4="Yes",ROUND(H305*IF(J305="",1,J305),2),0))</f>
        <v/>
      </c>
      <c r="M305" s="7" t="n"/>
      <c r="N305" s="7" t="n"/>
    </row>
  </sheetData>
  <conditionalFormatting sqref="A6:N305">
    <cfRule type="expression" priority="1" dxfId="0">
      <formula>AND($F6&lt;&gt;"",$M6&lt;&gt;"Yes")</formula>
    </cfRule>
  </conditionalFormatting>
  <dataValidations count="3">
    <dataValidation sqref="D6:D305" showDropDown="0" showInputMessage="0" showErrorMessage="0" allowBlank="1" type="list">
      <formula1>=Settings!$A$9:$A$20</formula1>
    </dataValidation>
    <dataValidation sqref="M6:M305" showDropDown="0" showInputMessage="0" showErrorMessage="0" allowBlank="1" type="list">
      <formula1>"Yes,No"</formula1>
    </dataValidation>
    <dataValidation sqref="J6:J305" showDropDown="0" showInputMessage="0" showErrorMessage="0" allowBlank="1" type="decimal" operator="between">
      <formula1>0</formula1>
      <formula2>1</formula2>
    </dataValidation>
  </dataValidation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27"/>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c r="A1" s="1" t="inlineStr">
        <is>
          <t>Settings</t>
        </is>
      </c>
    </row>
    <row r="3">
      <c r="A3" s="3" t="inlineStr">
        <is>
          <t>Tax year</t>
        </is>
      </c>
      <c r="B3" s="11" t="n">
        <v>2026</v>
      </c>
      <c r="C3" s="12" t="inlineStr">
        <is>
          <t>Used for the monthly summary.</t>
        </is>
      </c>
    </row>
    <row r="4">
      <c r="A4" s="3" t="inlineStr">
        <is>
          <t>Are you VAT registered?</t>
        </is>
      </c>
      <c r="B4" s="11" t="inlineStr">
        <is>
          <t>Yes</t>
        </is>
      </c>
      <c r="C4" s="12" t="inlineStr">
        <is>
          <t>If "No", reclaimable VAT is set to 0 (VAT you pay is then simply part of the cost).</t>
        </is>
      </c>
    </row>
    <row r="5">
      <c r="A5" s="3" t="inlineStr">
        <is>
          <t>Currency</t>
        </is>
      </c>
      <c r="B5" s="11" t="inlineStr">
        <is>
          <t>EUR</t>
        </is>
      </c>
      <c r="C5" s="12" t="inlineStr">
        <is>
          <t>Label only.</t>
        </is>
      </c>
    </row>
    <row r="8">
      <c r="A8" s="3" t="inlineStr">
        <is>
          <t>Categories (edit freely; the drop-down and summary use this list)</t>
        </is>
      </c>
    </row>
    <row r="9">
      <c r="A9" s="11" t="inlineStr">
        <is>
          <t>Software &amp; subscriptions</t>
        </is>
      </c>
    </row>
    <row r="10">
      <c r="A10" s="11" t="inlineStr">
        <is>
          <t>Hardware &amp; equipment</t>
        </is>
      </c>
    </row>
    <row r="11">
      <c r="A11" s="11" t="inlineStr">
        <is>
          <t>Office &amp; coworking</t>
        </is>
      </c>
    </row>
    <row r="12">
      <c r="A12" s="11" t="inlineStr">
        <is>
          <t>Phone &amp; internet</t>
        </is>
      </c>
    </row>
    <row r="13">
      <c r="A13" s="11" t="inlineStr">
        <is>
          <t>Travel &amp; transport</t>
        </is>
      </c>
    </row>
    <row r="14">
      <c r="A14" s="11" t="inlineStr">
        <is>
          <t>Meals &amp; client entertainment</t>
        </is>
      </c>
    </row>
    <row r="15">
      <c r="A15" s="11" t="inlineStr">
        <is>
          <t>Training &amp; books</t>
        </is>
      </c>
    </row>
    <row r="16">
      <c r="A16" s="11" t="inlineStr">
        <is>
          <t>Professional fees (accountant, legal)</t>
        </is>
      </c>
    </row>
    <row r="17">
      <c r="A17" s="11" t="inlineStr">
        <is>
          <t>Bank &amp; payment fees</t>
        </is>
      </c>
    </row>
    <row r="18">
      <c r="A18" s="11" t="inlineStr">
        <is>
          <t>Marketing &amp; advertising</t>
        </is>
      </c>
    </row>
    <row r="19">
      <c r="A19" s="11" t="inlineStr">
        <is>
          <t>Insurance</t>
        </is>
      </c>
    </row>
    <row r="20">
      <c r="A20" s="11" t="inlineStr">
        <is>
          <t>Other</t>
        </is>
      </c>
    </row>
    <row r="23">
      <c r="A23" s="13" t="inlineStr">
        <is>
          <t>Not tax advice. Whether an expense is deductible for income tax, and whether its VAT can be reclaimed, depends on your country's rules (some countries block or limit VAT on meals, entertainment and cars). Check with your tax authority or accountant.</t>
        </is>
      </c>
    </row>
    <row r="24"/>
    <row r="25"/>
    <row r="27">
      <c r="A27" s="2" t="inlineStr">
        <is>
          <t>Free template from eufreelancertools.com</t>
        </is>
      </c>
    </row>
  </sheetData>
  <mergeCells count="1">
    <mergeCell ref="A23:C25"/>
  </mergeCells>
  <dataValidations count="1">
    <dataValidation sqref="B4" showDropDown="0" showInputMessage="0" showErrorMessage="0" allowBlank="0" type="list">
      <formula1>"Yes,No"</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E40"/>
  <sheetViews>
    <sheetView showGridLines="0" workbookViewId="0">
      <selection activeCell="A1" sqref="A1"/>
    </sheetView>
  </sheetViews>
  <sheetFormatPr baseColWidth="8" defaultRowHeight="15"/>
  <cols>
    <col width="34" customWidth="1" min="1" max="1"/>
    <col width="14" customWidth="1" min="2" max="2"/>
    <col width="14" customWidth="1" min="3" max="3"/>
    <col width="16" customWidth="1" min="4" max="4"/>
    <col width="16" customWidth="1" min="5" max="5"/>
  </cols>
  <sheetData>
    <row r="1">
      <c r="A1" s="1" t="inlineStr">
        <is>
          <t>Summary</t>
        </is>
      </c>
    </row>
    <row r="2">
      <c r="A2">
        <f>"Tax year "&amp;Settings!B3&amp;"  |  VAT registered: "&amp;Settings!B4</f>
        <v/>
      </c>
    </row>
    <row r="4">
      <c r="A4" s="14" t="inlineStr">
        <is>
          <t>By category</t>
        </is>
      </c>
      <c r="B4" s="14" t="inlineStr">
        <is>
          <t>Gross paid</t>
        </is>
      </c>
      <c r="C4" s="14" t="inlineStr">
        <is>
          <t>Net</t>
        </is>
      </c>
      <c r="D4" s="14" t="inlineStr">
        <is>
          <t>Deductible (net)</t>
        </is>
      </c>
      <c r="E4" s="14" t="inlineStr">
        <is>
          <t>Reclaimable VAT</t>
        </is>
      </c>
    </row>
    <row r="5">
      <c r="A5">
        <f>Settings!A9</f>
        <v/>
      </c>
      <c r="B5" s="10">
        <f>SUMIFS(Expenses!$F$6:$F$305,Expenses!$D$6:$D$305,$A5)</f>
        <v/>
      </c>
      <c r="C5" s="10">
        <f>SUMIFS(Expenses!$I$6:$I$305,Expenses!$D$6:$D$305,$A5)</f>
        <v/>
      </c>
      <c r="D5" s="10">
        <f>SUMIFS(Expenses!$K$6:$K$305,Expenses!$D$6:$D$305,$A5)</f>
        <v/>
      </c>
      <c r="E5" s="10">
        <f>SUMIFS(Expenses!$L$6:$L$305,Expenses!$D$6:$D$305,$A5)</f>
        <v/>
      </c>
    </row>
    <row r="6">
      <c r="A6">
        <f>Settings!A10</f>
        <v/>
      </c>
      <c r="B6" s="10">
        <f>SUMIFS(Expenses!$F$6:$F$305,Expenses!$D$6:$D$305,$A6)</f>
        <v/>
      </c>
      <c r="C6" s="10">
        <f>SUMIFS(Expenses!$I$6:$I$305,Expenses!$D$6:$D$305,$A6)</f>
        <v/>
      </c>
      <c r="D6" s="10">
        <f>SUMIFS(Expenses!$K$6:$K$305,Expenses!$D$6:$D$305,$A6)</f>
        <v/>
      </c>
      <c r="E6" s="10">
        <f>SUMIFS(Expenses!$L$6:$L$305,Expenses!$D$6:$D$305,$A6)</f>
        <v/>
      </c>
    </row>
    <row r="7">
      <c r="A7">
        <f>Settings!A11</f>
        <v/>
      </c>
      <c r="B7" s="10">
        <f>SUMIFS(Expenses!$F$6:$F$305,Expenses!$D$6:$D$305,$A7)</f>
        <v/>
      </c>
      <c r="C7" s="10">
        <f>SUMIFS(Expenses!$I$6:$I$305,Expenses!$D$6:$D$305,$A7)</f>
        <v/>
      </c>
      <c r="D7" s="10">
        <f>SUMIFS(Expenses!$K$6:$K$305,Expenses!$D$6:$D$305,$A7)</f>
        <v/>
      </c>
      <c r="E7" s="10">
        <f>SUMIFS(Expenses!$L$6:$L$305,Expenses!$D$6:$D$305,$A7)</f>
        <v/>
      </c>
    </row>
    <row r="8">
      <c r="A8">
        <f>Settings!A12</f>
        <v/>
      </c>
      <c r="B8" s="10">
        <f>SUMIFS(Expenses!$F$6:$F$305,Expenses!$D$6:$D$305,$A8)</f>
        <v/>
      </c>
      <c r="C8" s="10">
        <f>SUMIFS(Expenses!$I$6:$I$305,Expenses!$D$6:$D$305,$A8)</f>
        <v/>
      </c>
      <c r="D8" s="10">
        <f>SUMIFS(Expenses!$K$6:$K$305,Expenses!$D$6:$D$305,$A8)</f>
        <v/>
      </c>
      <c r="E8" s="10">
        <f>SUMIFS(Expenses!$L$6:$L$305,Expenses!$D$6:$D$305,$A8)</f>
        <v/>
      </c>
    </row>
    <row r="9">
      <c r="A9">
        <f>Settings!A13</f>
        <v/>
      </c>
      <c r="B9" s="10">
        <f>SUMIFS(Expenses!$F$6:$F$305,Expenses!$D$6:$D$305,$A9)</f>
        <v/>
      </c>
      <c r="C9" s="10">
        <f>SUMIFS(Expenses!$I$6:$I$305,Expenses!$D$6:$D$305,$A9)</f>
        <v/>
      </c>
      <c r="D9" s="10">
        <f>SUMIFS(Expenses!$K$6:$K$305,Expenses!$D$6:$D$305,$A9)</f>
        <v/>
      </c>
      <c r="E9" s="10">
        <f>SUMIFS(Expenses!$L$6:$L$305,Expenses!$D$6:$D$305,$A9)</f>
        <v/>
      </c>
    </row>
    <row r="10">
      <c r="A10">
        <f>Settings!A14</f>
        <v/>
      </c>
      <c r="B10" s="10">
        <f>SUMIFS(Expenses!$F$6:$F$305,Expenses!$D$6:$D$305,$A10)</f>
        <v/>
      </c>
      <c r="C10" s="10">
        <f>SUMIFS(Expenses!$I$6:$I$305,Expenses!$D$6:$D$305,$A10)</f>
        <v/>
      </c>
      <c r="D10" s="10">
        <f>SUMIFS(Expenses!$K$6:$K$305,Expenses!$D$6:$D$305,$A10)</f>
        <v/>
      </c>
      <c r="E10" s="10">
        <f>SUMIFS(Expenses!$L$6:$L$305,Expenses!$D$6:$D$305,$A10)</f>
        <v/>
      </c>
    </row>
    <row r="11">
      <c r="A11">
        <f>Settings!A15</f>
        <v/>
      </c>
      <c r="B11" s="10">
        <f>SUMIFS(Expenses!$F$6:$F$305,Expenses!$D$6:$D$305,$A11)</f>
        <v/>
      </c>
      <c r="C11" s="10">
        <f>SUMIFS(Expenses!$I$6:$I$305,Expenses!$D$6:$D$305,$A11)</f>
        <v/>
      </c>
      <c r="D11" s="10">
        <f>SUMIFS(Expenses!$K$6:$K$305,Expenses!$D$6:$D$305,$A11)</f>
        <v/>
      </c>
      <c r="E11" s="10">
        <f>SUMIFS(Expenses!$L$6:$L$305,Expenses!$D$6:$D$305,$A11)</f>
        <v/>
      </c>
    </row>
    <row r="12">
      <c r="A12">
        <f>Settings!A16</f>
        <v/>
      </c>
      <c r="B12" s="10">
        <f>SUMIFS(Expenses!$F$6:$F$305,Expenses!$D$6:$D$305,$A12)</f>
        <v/>
      </c>
      <c r="C12" s="10">
        <f>SUMIFS(Expenses!$I$6:$I$305,Expenses!$D$6:$D$305,$A12)</f>
        <v/>
      </c>
      <c r="D12" s="10">
        <f>SUMIFS(Expenses!$K$6:$K$305,Expenses!$D$6:$D$305,$A12)</f>
        <v/>
      </c>
      <c r="E12" s="10">
        <f>SUMIFS(Expenses!$L$6:$L$305,Expenses!$D$6:$D$305,$A12)</f>
        <v/>
      </c>
    </row>
    <row r="13">
      <c r="A13">
        <f>Settings!A17</f>
        <v/>
      </c>
      <c r="B13" s="10">
        <f>SUMIFS(Expenses!$F$6:$F$305,Expenses!$D$6:$D$305,$A13)</f>
        <v/>
      </c>
      <c r="C13" s="10">
        <f>SUMIFS(Expenses!$I$6:$I$305,Expenses!$D$6:$D$305,$A13)</f>
        <v/>
      </c>
      <c r="D13" s="10">
        <f>SUMIFS(Expenses!$K$6:$K$305,Expenses!$D$6:$D$305,$A13)</f>
        <v/>
      </c>
      <c r="E13" s="10">
        <f>SUMIFS(Expenses!$L$6:$L$305,Expenses!$D$6:$D$305,$A13)</f>
        <v/>
      </c>
    </row>
    <row r="14">
      <c r="A14">
        <f>Settings!A18</f>
        <v/>
      </c>
      <c r="B14" s="10">
        <f>SUMIFS(Expenses!$F$6:$F$305,Expenses!$D$6:$D$305,$A14)</f>
        <v/>
      </c>
      <c r="C14" s="10">
        <f>SUMIFS(Expenses!$I$6:$I$305,Expenses!$D$6:$D$305,$A14)</f>
        <v/>
      </c>
      <c r="D14" s="10">
        <f>SUMIFS(Expenses!$K$6:$K$305,Expenses!$D$6:$D$305,$A14)</f>
        <v/>
      </c>
      <c r="E14" s="10">
        <f>SUMIFS(Expenses!$L$6:$L$305,Expenses!$D$6:$D$305,$A14)</f>
        <v/>
      </c>
    </row>
    <row r="15">
      <c r="A15">
        <f>Settings!A19</f>
        <v/>
      </c>
      <c r="B15" s="10">
        <f>SUMIFS(Expenses!$F$6:$F$305,Expenses!$D$6:$D$305,$A15)</f>
        <v/>
      </c>
      <c r="C15" s="10">
        <f>SUMIFS(Expenses!$I$6:$I$305,Expenses!$D$6:$D$305,$A15)</f>
        <v/>
      </c>
      <c r="D15" s="10">
        <f>SUMIFS(Expenses!$K$6:$K$305,Expenses!$D$6:$D$305,$A15)</f>
        <v/>
      </c>
      <c r="E15" s="10">
        <f>SUMIFS(Expenses!$L$6:$L$305,Expenses!$D$6:$D$305,$A15)</f>
        <v/>
      </c>
    </row>
    <row r="16">
      <c r="A16">
        <f>Settings!A20</f>
        <v/>
      </c>
      <c r="B16" s="10">
        <f>SUMIFS(Expenses!$F$6:$F$305,Expenses!$D$6:$D$305,$A16)</f>
        <v/>
      </c>
      <c r="C16" s="10">
        <f>SUMIFS(Expenses!$I$6:$I$305,Expenses!$D$6:$D$305,$A16)</f>
        <v/>
      </c>
      <c r="D16" s="10">
        <f>SUMIFS(Expenses!$K$6:$K$305,Expenses!$D$6:$D$305,$A16)</f>
        <v/>
      </c>
      <c r="E16" s="10">
        <f>SUMIFS(Expenses!$L$6:$L$305,Expenses!$D$6:$D$305,$A16)</f>
        <v/>
      </c>
    </row>
    <row r="17">
      <c r="A17" s="15" t="inlineStr">
        <is>
          <t>Total</t>
        </is>
      </c>
      <c r="B17" s="16">
        <f>SUM(B5:B16)</f>
        <v/>
      </c>
      <c r="C17" s="16">
        <f>SUM(C5:C16)</f>
        <v/>
      </c>
      <c r="D17" s="16">
        <f>SUM(D5:D16)</f>
        <v/>
      </c>
      <c r="E17" s="16">
        <f>SUM(E5:E16)</f>
        <v/>
      </c>
    </row>
    <row r="18">
      <c r="A18" s="17">
        <f>IF(ROUND(B17-Expenses!F3,2)&lt;&gt;0,"Check: some rows have no category or a category not in the list","")</f>
        <v/>
      </c>
    </row>
    <row r="20">
      <c r="A20" s="14" t="inlineStr">
        <is>
          <t>By month</t>
        </is>
      </c>
      <c r="B20" s="14" t="inlineStr">
        <is>
          <t>Gross paid</t>
        </is>
      </c>
      <c r="C20" s="14" t="inlineStr">
        <is>
          <t>Net</t>
        </is>
      </c>
      <c r="D20" s="14" t="inlineStr">
        <is>
          <t>Deductible (net)</t>
        </is>
      </c>
      <c r="E20" s="14" t="inlineStr">
        <is>
          <t>Reclaimable VAT</t>
        </is>
      </c>
    </row>
    <row r="21">
      <c r="A21" t="inlineStr">
        <is>
          <t>January</t>
        </is>
      </c>
      <c r="B21" s="10">
        <f>SUMIFS(Expenses!$F$6:$F$305,Expenses!$A$6:$A$305,"&gt;="&amp;DATE(Settings!$B$3,1,1),Expenses!$A$6:$A$305,"&lt;"&amp;DATE(Settings!$B$3,2,1))</f>
        <v/>
      </c>
      <c r="C21" s="10">
        <f>SUMIFS(Expenses!$I$6:$I$305,Expenses!$A$6:$A$305,"&gt;="&amp;DATE(Settings!$B$3,1,1),Expenses!$A$6:$A$305,"&lt;"&amp;DATE(Settings!$B$3,2,1))</f>
        <v/>
      </c>
      <c r="D21" s="10">
        <f>SUMIFS(Expenses!$K$6:$K$305,Expenses!$A$6:$A$305,"&gt;="&amp;DATE(Settings!$B$3,1,1),Expenses!$A$6:$A$305,"&lt;"&amp;DATE(Settings!$B$3,2,1))</f>
        <v/>
      </c>
      <c r="E21" s="10">
        <f>SUMIFS(Expenses!$L$6:$L$305,Expenses!$A$6:$A$305,"&gt;="&amp;DATE(Settings!$B$3,1,1),Expenses!$A$6:$A$305,"&lt;"&amp;DATE(Settings!$B$3,2,1))</f>
        <v/>
      </c>
    </row>
    <row r="22">
      <c r="A22" t="inlineStr">
        <is>
          <t>February</t>
        </is>
      </c>
      <c r="B22" s="10">
        <f>SUMIFS(Expenses!$F$6:$F$305,Expenses!$A$6:$A$305,"&gt;="&amp;DATE(Settings!$B$3,2,1),Expenses!$A$6:$A$305,"&lt;"&amp;DATE(Settings!$B$3,3,1))</f>
        <v/>
      </c>
      <c r="C22" s="10">
        <f>SUMIFS(Expenses!$I$6:$I$305,Expenses!$A$6:$A$305,"&gt;="&amp;DATE(Settings!$B$3,2,1),Expenses!$A$6:$A$305,"&lt;"&amp;DATE(Settings!$B$3,3,1))</f>
        <v/>
      </c>
      <c r="D22" s="10">
        <f>SUMIFS(Expenses!$K$6:$K$305,Expenses!$A$6:$A$305,"&gt;="&amp;DATE(Settings!$B$3,2,1),Expenses!$A$6:$A$305,"&lt;"&amp;DATE(Settings!$B$3,3,1))</f>
        <v/>
      </c>
      <c r="E22" s="10">
        <f>SUMIFS(Expenses!$L$6:$L$305,Expenses!$A$6:$A$305,"&gt;="&amp;DATE(Settings!$B$3,2,1),Expenses!$A$6:$A$305,"&lt;"&amp;DATE(Settings!$B$3,3,1))</f>
        <v/>
      </c>
    </row>
    <row r="23">
      <c r="A23" t="inlineStr">
        <is>
          <t>March</t>
        </is>
      </c>
      <c r="B23" s="10">
        <f>SUMIFS(Expenses!$F$6:$F$305,Expenses!$A$6:$A$305,"&gt;="&amp;DATE(Settings!$B$3,3,1),Expenses!$A$6:$A$305,"&lt;"&amp;DATE(Settings!$B$3,4,1))</f>
        <v/>
      </c>
      <c r="C23" s="10">
        <f>SUMIFS(Expenses!$I$6:$I$305,Expenses!$A$6:$A$305,"&gt;="&amp;DATE(Settings!$B$3,3,1),Expenses!$A$6:$A$305,"&lt;"&amp;DATE(Settings!$B$3,4,1))</f>
        <v/>
      </c>
      <c r="D23" s="10">
        <f>SUMIFS(Expenses!$K$6:$K$305,Expenses!$A$6:$A$305,"&gt;="&amp;DATE(Settings!$B$3,3,1),Expenses!$A$6:$A$305,"&lt;"&amp;DATE(Settings!$B$3,4,1))</f>
        <v/>
      </c>
      <c r="E23" s="10">
        <f>SUMIFS(Expenses!$L$6:$L$305,Expenses!$A$6:$A$305,"&gt;="&amp;DATE(Settings!$B$3,3,1),Expenses!$A$6:$A$305,"&lt;"&amp;DATE(Settings!$B$3,4,1))</f>
        <v/>
      </c>
    </row>
    <row r="24">
      <c r="A24" t="inlineStr">
        <is>
          <t>April</t>
        </is>
      </c>
      <c r="B24" s="10">
        <f>SUMIFS(Expenses!$F$6:$F$305,Expenses!$A$6:$A$305,"&gt;="&amp;DATE(Settings!$B$3,4,1),Expenses!$A$6:$A$305,"&lt;"&amp;DATE(Settings!$B$3,5,1))</f>
        <v/>
      </c>
      <c r="C24" s="10">
        <f>SUMIFS(Expenses!$I$6:$I$305,Expenses!$A$6:$A$305,"&gt;="&amp;DATE(Settings!$B$3,4,1),Expenses!$A$6:$A$305,"&lt;"&amp;DATE(Settings!$B$3,5,1))</f>
        <v/>
      </c>
      <c r="D24" s="10">
        <f>SUMIFS(Expenses!$K$6:$K$305,Expenses!$A$6:$A$305,"&gt;="&amp;DATE(Settings!$B$3,4,1),Expenses!$A$6:$A$305,"&lt;"&amp;DATE(Settings!$B$3,5,1))</f>
        <v/>
      </c>
      <c r="E24" s="10">
        <f>SUMIFS(Expenses!$L$6:$L$305,Expenses!$A$6:$A$305,"&gt;="&amp;DATE(Settings!$B$3,4,1),Expenses!$A$6:$A$305,"&lt;"&amp;DATE(Settings!$B$3,5,1))</f>
        <v/>
      </c>
    </row>
    <row r="25">
      <c r="A25" t="inlineStr">
        <is>
          <t>May</t>
        </is>
      </c>
      <c r="B25" s="10">
        <f>SUMIFS(Expenses!$F$6:$F$305,Expenses!$A$6:$A$305,"&gt;="&amp;DATE(Settings!$B$3,5,1),Expenses!$A$6:$A$305,"&lt;"&amp;DATE(Settings!$B$3,6,1))</f>
        <v/>
      </c>
      <c r="C25" s="10">
        <f>SUMIFS(Expenses!$I$6:$I$305,Expenses!$A$6:$A$305,"&gt;="&amp;DATE(Settings!$B$3,5,1),Expenses!$A$6:$A$305,"&lt;"&amp;DATE(Settings!$B$3,6,1))</f>
        <v/>
      </c>
      <c r="D25" s="10">
        <f>SUMIFS(Expenses!$K$6:$K$305,Expenses!$A$6:$A$305,"&gt;="&amp;DATE(Settings!$B$3,5,1),Expenses!$A$6:$A$305,"&lt;"&amp;DATE(Settings!$B$3,6,1))</f>
        <v/>
      </c>
      <c r="E25" s="10">
        <f>SUMIFS(Expenses!$L$6:$L$305,Expenses!$A$6:$A$305,"&gt;="&amp;DATE(Settings!$B$3,5,1),Expenses!$A$6:$A$305,"&lt;"&amp;DATE(Settings!$B$3,6,1))</f>
        <v/>
      </c>
    </row>
    <row r="26">
      <c r="A26" t="inlineStr">
        <is>
          <t>June</t>
        </is>
      </c>
      <c r="B26" s="10">
        <f>SUMIFS(Expenses!$F$6:$F$305,Expenses!$A$6:$A$305,"&gt;="&amp;DATE(Settings!$B$3,6,1),Expenses!$A$6:$A$305,"&lt;"&amp;DATE(Settings!$B$3,7,1))</f>
        <v/>
      </c>
      <c r="C26" s="10">
        <f>SUMIFS(Expenses!$I$6:$I$305,Expenses!$A$6:$A$305,"&gt;="&amp;DATE(Settings!$B$3,6,1),Expenses!$A$6:$A$305,"&lt;"&amp;DATE(Settings!$B$3,7,1))</f>
        <v/>
      </c>
      <c r="D26" s="10">
        <f>SUMIFS(Expenses!$K$6:$K$305,Expenses!$A$6:$A$305,"&gt;="&amp;DATE(Settings!$B$3,6,1),Expenses!$A$6:$A$305,"&lt;"&amp;DATE(Settings!$B$3,7,1))</f>
        <v/>
      </c>
      <c r="E26" s="10">
        <f>SUMIFS(Expenses!$L$6:$L$305,Expenses!$A$6:$A$305,"&gt;="&amp;DATE(Settings!$B$3,6,1),Expenses!$A$6:$A$305,"&lt;"&amp;DATE(Settings!$B$3,7,1))</f>
        <v/>
      </c>
    </row>
    <row r="27">
      <c r="A27" t="inlineStr">
        <is>
          <t>July</t>
        </is>
      </c>
      <c r="B27" s="10">
        <f>SUMIFS(Expenses!$F$6:$F$305,Expenses!$A$6:$A$305,"&gt;="&amp;DATE(Settings!$B$3,7,1),Expenses!$A$6:$A$305,"&lt;"&amp;DATE(Settings!$B$3,8,1))</f>
        <v/>
      </c>
      <c r="C27" s="10">
        <f>SUMIFS(Expenses!$I$6:$I$305,Expenses!$A$6:$A$305,"&gt;="&amp;DATE(Settings!$B$3,7,1),Expenses!$A$6:$A$305,"&lt;"&amp;DATE(Settings!$B$3,8,1))</f>
        <v/>
      </c>
      <c r="D27" s="10">
        <f>SUMIFS(Expenses!$K$6:$K$305,Expenses!$A$6:$A$305,"&gt;="&amp;DATE(Settings!$B$3,7,1),Expenses!$A$6:$A$305,"&lt;"&amp;DATE(Settings!$B$3,8,1))</f>
        <v/>
      </c>
      <c r="E27" s="10">
        <f>SUMIFS(Expenses!$L$6:$L$305,Expenses!$A$6:$A$305,"&gt;="&amp;DATE(Settings!$B$3,7,1),Expenses!$A$6:$A$305,"&lt;"&amp;DATE(Settings!$B$3,8,1))</f>
        <v/>
      </c>
    </row>
    <row r="28">
      <c r="A28" t="inlineStr">
        <is>
          <t>August</t>
        </is>
      </c>
      <c r="B28" s="10">
        <f>SUMIFS(Expenses!$F$6:$F$305,Expenses!$A$6:$A$305,"&gt;="&amp;DATE(Settings!$B$3,8,1),Expenses!$A$6:$A$305,"&lt;"&amp;DATE(Settings!$B$3,9,1))</f>
        <v/>
      </c>
      <c r="C28" s="10">
        <f>SUMIFS(Expenses!$I$6:$I$305,Expenses!$A$6:$A$305,"&gt;="&amp;DATE(Settings!$B$3,8,1),Expenses!$A$6:$A$305,"&lt;"&amp;DATE(Settings!$B$3,9,1))</f>
        <v/>
      </c>
      <c r="D28" s="10">
        <f>SUMIFS(Expenses!$K$6:$K$305,Expenses!$A$6:$A$305,"&gt;="&amp;DATE(Settings!$B$3,8,1),Expenses!$A$6:$A$305,"&lt;"&amp;DATE(Settings!$B$3,9,1))</f>
        <v/>
      </c>
      <c r="E28" s="10">
        <f>SUMIFS(Expenses!$L$6:$L$305,Expenses!$A$6:$A$305,"&gt;="&amp;DATE(Settings!$B$3,8,1),Expenses!$A$6:$A$305,"&lt;"&amp;DATE(Settings!$B$3,9,1))</f>
        <v/>
      </c>
    </row>
    <row r="29">
      <c r="A29" t="inlineStr">
        <is>
          <t>September</t>
        </is>
      </c>
      <c r="B29" s="10">
        <f>SUMIFS(Expenses!$F$6:$F$305,Expenses!$A$6:$A$305,"&gt;="&amp;DATE(Settings!$B$3,9,1),Expenses!$A$6:$A$305,"&lt;"&amp;DATE(Settings!$B$3,10,1))</f>
        <v/>
      </c>
      <c r="C29" s="10">
        <f>SUMIFS(Expenses!$I$6:$I$305,Expenses!$A$6:$A$305,"&gt;="&amp;DATE(Settings!$B$3,9,1),Expenses!$A$6:$A$305,"&lt;"&amp;DATE(Settings!$B$3,10,1))</f>
        <v/>
      </c>
      <c r="D29" s="10">
        <f>SUMIFS(Expenses!$K$6:$K$305,Expenses!$A$6:$A$305,"&gt;="&amp;DATE(Settings!$B$3,9,1),Expenses!$A$6:$A$305,"&lt;"&amp;DATE(Settings!$B$3,10,1))</f>
        <v/>
      </c>
      <c r="E29" s="10">
        <f>SUMIFS(Expenses!$L$6:$L$305,Expenses!$A$6:$A$305,"&gt;="&amp;DATE(Settings!$B$3,9,1),Expenses!$A$6:$A$305,"&lt;"&amp;DATE(Settings!$B$3,10,1))</f>
        <v/>
      </c>
    </row>
    <row r="30">
      <c r="A30" t="inlineStr">
        <is>
          <t>October</t>
        </is>
      </c>
      <c r="B30" s="10">
        <f>SUMIFS(Expenses!$F$6:$F$305,Expenses!$A$6:$A$305,"&gt;="&amp;DATE(Settings!$B$3,10,1),Expenses!$A$6:$A$305,"&lt;"&amp;DATE(Settings!$B$3,11,1))</f>
        <v/>
      </c>
      <c r="C30" s="10">
        <f>SUMIFS(Expenses!$I$6:$I$305,Expenses!$A$6:$A$305,"&gt;="&amp;DATE(Settings!$B$3,10,1),Expenses!$A$6:$A$305,"&lt;"&amp;DATE(Settings!$B$3,11,1))</f>
        <v/>
      </c>
      <c r="D30" s="10">
        <f>SUMIFS(Expenses!$K$6:$K$305,Expenses!$A$6:$A$305,"&gt;="&amp;DATE(Settings!$B$3,10,1),Expenses!$A$6:$A$305,"&lt;"&amp;DATE(Settings!$B$3,11,1))</f>
        <v/>
      </c>
      <c r="E30" s="10">
        <f>SUMIFS(Expenses!$L$6:$L$305,Expenses!$A$6:$A$305,"&gt;="&amp;DATE(Settings!$B$3,10,1),Expenses!$A$6:$A$305,"&lt;"&amp;DATE(Settings!$B$3,11,1))</f>
        <v/>
      </c>
    </row>
    <row r="31">
      <c r="A31" t="inlineStr">
        <is>
          <t>November</t>
        </is>
      </c>
      <c r="B31" s="10">
        <f>SUMIFS(Expenses!$F$6:$F$305,Expenses!$A$6:$A$305,"&gt;="&amp;DATE(Settings!$B$3,11,1),Expenses!$A$6:$A$305,"&lt;"&amp;DATE(Settings!$B$3,12,1))</f>
        <v/>
      </c>
      <c r="C31" s="10">
        <f>SUMIFS(Expenses!$I$6:$I$305,Expenses!$A$6:$A$305,"&gt;="&amp;DATE(Settings!$B$3,11,1),Expenses!$A$6:$A$305,"&lt;"&amp;DATE(Settings!$B$3,12,1))</f>
        <v/>
      </c>
      <c r="D31" s="10">
        <f>SUMIFS(Expenses!$K$6:$K$305,Expenses!$A$6:$A$305,"&gt;="&amp;DATE(Settings!$B$3,11,1),Expenses!$A$6:$A$305,"&lt;"&amp;DATE(Settings!$B$3,12,1))</f>
        <v/>
      </c>
      <c r="E31" s="10">
        <f>SUMIFS(Expenses!$L$6:$L$305,Expenses!$A$6:$A$305,"&gt;="&amp;DATE(Settings!$B$3,11,1),Expenses!$A$6:$A$305,"&lt;"&amp;DATE(Settings!$B$3,12,1))</f>
        <v/>
      </c>
    </row>
    <row r="32">
      <c r="A32" t="inlineStr">
        <is>
          <t>December</t>
        </is>
      </c>
      <c r="B32" s="10">
        <f>SUMIFS(Expenses!$F$6:$F$305,Expenses!$A$6:$A$305,"&gt;="&amp;DATE(Settings!$B$3,12,1),Expenses!$A$6:$A$305,"&lt;"&amp;DATE(Settings!$B$3+1,1,1))</f>
        <v/>
      </c>
      <c r="C32" s="10">
        <f>SUMIFS(Expenses!$I$6:$I$305,Expenses!$A$6:$A$305,"&gt;="&amp;DATE(Settings!$B$3,12,1),Expenses!$A$6:$A$305,"&lt;"&amp;DATE(Settings!$B$3+1,1,1))</f>
        <v/>
      </c>
      <c r="D32" s="10">
        <f>SUMIFS(Expenses!$K$6:$K$305,Expenses!$A$6:$A$305,"&gt;="&amp;DATE(Settings!$B$3,12,1),Expenses!$A$6:$A$305,"&lt;"&amp;DATE(Settings!$B$3+1,1,1))</f>
        <v/>
      </c>
      <c r="E32" s="10">
        <f>SUMIFS(Expenses!$L$6:$L$305,Expenses!$A$6:$A$305,"&gt;="&amp;DATE(Settings!$B$3,12,1),Expenses!$A$6:$A$305,"&lt;"&amp;DATE(Settings!$B$3+1,1,1))</f>
        <v/>
      </c>
    </row>
    <row r="34">
      <c r="A34" s="14" t="inlineStr">
        <is>
          <t>By quarter (for VAT returns)</t>
        </is>
      </c>
      <c r="B34" s="14" t="inlineStr">
        <is>
          <t>Gross paid</t>
        </is>
      </c>
      <c r="C34" s="14" t="inlineStr">
        <is>
          <t>Net</t>
        </is>
      </c>
      <c r="D34" s="14" t="inlineStr">
        <is>
          <t>Deductible (net)</t>
        </is>
      </c>
      <c r="E34" s="14" t="inlineStr">
        <is>
          <t>Reclaimable VAT</t>
        </is>
      </c>
    </row>
    <row r="35">
      <c r="A35" t="inlineStr">
        <is>
          <t>Q1</t>
        </is>
      </c>
      <c r="B35" s="10">
        <f>SUM(B21:B23)</f>
        <v/>
      </c>
      <c r="C35" s="10">
        <f>SUM(C21:C23)</f>
        <v/>
      </c>
      <c r="D35" s="10">
        <f>SUM(D21:D23)</f>
        <v/>
      </c>
      <c r="E35" s="10">
        <f>SUM(E21:E23)</f>
        <v/>
      </c>
    </row>
    <row r="36">
      <c r="A36" t="inlineStr">
        <is>
          <t>Q2</t>
        </is>
      </c>
      <c r="B36" s="10">
        <f>SUM(B24:B26)</f>
        <v/>
      </c>
      <c r="C36" s="10">
        <f>SUM(C24:C26)</f>
        <v/>
      </c>
      <c r="D36" s="10">
        <f>SUM(D24:D26)</f>
        <v/>
      </c>
      <c r="E36" s="10">
        <f>SUM(E24:E26)</f>
        <v/>
      </c>
    </row>
    <row r="37">
      <c r="A37" t="inlineStr">
        <is>
          <t>Q3</t>
        </is>
      </c>
      <c r="B37" s="10">
        <f>SUM(B27:B29)</f>
        <v/>
      </c>
      <c r="C37" s="10">
        <f>SUM(C27:C29)</f>
        <v/>
      </c>
      <c r="D37" s="10">
        <f>SUM(D27:D29)</f>
        <v/>
      </c>
      <c r="E37" s="10">
        <f>SUM(E27:E29)</f>
        <v/>
      </c>
    </row>
    <row r="38">
      <c r="A38" t="inlineStr">
        <is>
          <t>Q4</t>
        </is>
      </c>
      <c r="B38" s="10">
        <f>SUM(B30:B32)</f>
        <v/>
      </c>
      <c r="C38" s="10">
        <f>SUM(C30:C32)</f>
        <v/>
      </c>
      <c r="D38" s="10">
        <f>SUM(D30:D32)</f>
        <v/>
      </c>
      <c r="E38" s="10">
        <f>SUM(E30:E32)</f>
        <v/>
      </c>
    </row>
    <row r="40">
      <c r="A40" s="18" t="inlineStr">
        <is>
          <t>Track income, invoices, VAT due and tax set-aside too: Freelancer Money OS at eufreelancertools.com/freelancer-money-os/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2026-10-27T07:19:02Z</dcterms:created>
  <dcterms:modified xmlns:dcterms="http://purl.org/dc/terms/" xmlns:xsi="http://www.w3.org/2001/XMLSchema-instance" xsi:type="dcterms:W3CDTF">2026-10-27T07:19:02Z</dcterms:modified>
</cp:coreProperties>
</file>